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heckCompatibility="1" defaultThemeVersion="124226"/>
  <bookViews>
    <workbookView xWindow="480" yWindow="60" windowWidth="4068" windowHeight="4212" tabRatio="768"/>
  </bookViews>
  <sheets>
    <sheet name="binary hazards data" sheetId="29" r:id="rId1"/>
    <sheet name="binary hazards data+graph" sheetId="31" r:id="rId2"/>
    <sheet name="binary simulate hazards" sheetId="30" r:id="rId3"/>
    <sheet name="binary simulate odds" sheetId="28" r:id="rId4"/>
  </sheets>
  <calcPr calcId="145621"/>
</workbook>
</file>

<file path=xl/calcChain.xml><?xml version="1.0" encoding="utf-8"?>
<calcChain xmlns="http://schemas.openxmlformats.org/spreadsheetml/2006/main">
  <c r="Q19" i="31" l="1"/>
  <c r="Q20" i="31" s="1"/>
  <c r="K16" i="31"/>
  <c r="D16" i="31"/>
  <c r="K15" i="31"/>
  <c r="D15" i="31"/>
  <c r="D272" i="30"/>
  <c r="F272" i="30" s="1"/>
  <c r="G272" i="30" s="1"/>
  <c r="I272" i="30" s="1"/>
  <c r="D271" i="30"/>
  <c r="F271" i="30" s="1"/>
  <c r="G271" i="30" s="1"/>
  <c r="I271" i="30" s="1"/>
  <c r="D270" i="30"/>
  <c r="F270" i="30" s="1"/>
  <c r="G270" i="30" s="1"/>
  <c r="I270" i="30" s="1"/>
  <c r="D269" i="30"/>
  <c r="F269" i="30" s="1"/>
  <c r="G269" i="30" s="1"/>
  <c r="I269" i="30" s="1"/>
  <c r="D268" i="30"/>
  <c r="F268" i="30" s="1"/>
  <c r="G268" i="30" s="1"/>
  <c r="I268" i="30" s="1"/>
  <c r="D267" i="30"/>
  <c r="F267" i="30" s="1"/>
  <c r="G267" i="30" s="1"/>
  <c r="I267" i="30" s="1"/>
  <c r="D266" i="30"/>
  <c r="F266" i="30" s="1"/>
  <c r="G266" i="30" s="1"/>
  <c r="I266" i="30" s="1"/>
  <c r="D265" i="30"/>
  <c r="F265" i="30" s="1"/>
  <c r="G265" i="30" s="1"/>
  <c r="I265" i="30" s="1"/>
  <c r="D264" i="30"/>
  <c r="F264" i="30" s="1"/>
  <c r="G264" i="30" s="1"/>
  <c r="I264" i="30" s="1"/>
  <c r="D263" i="30"/>
  <c r="F263" i="30" s="1"/>
  <c r="G263" i="30" s="1"/>
  <c r="I263" i="30" s="1"/>
  <c r="D262" i="30"/>
  <c r="F262" i="30" s="1"/>
  <c r="G262" i="30" s="1"/>
  <c r="I262" i="30" s="1"/>
  <c r="D261" i="30"/>
  <c r="F261" i="30" s="1"/>
  <c r="G261" i="30" s="1"/>
  <c r="I261" i="30" s="1"/>
  <c r="D260" i="30"/>
  <c r="F260" i="30" s="1"/>
  <c r="G260" i="30" s="1"/>
  <c r="I260" i="30" s="1"/>
  <c r="D259" i="30"/>
  <c r="F259" i="30" s="1"/>
  <c r="G259" i="30" s="1"/>
  <c r="I259" i="30" s="1"/>
  <c r="D258" i="30"/>
  <c r="F258" i="30" s="1"/>
  <c r="G258" i="30" s="1"/>
  <c r="I258" i="30" s="1"/>
  <c r="D257" i="30"/>
  <c r="F257" i="30" s="1"/>
  <c r="G257" i="30" s="1"/>
  <c r="I257" i="30" s="1"/>
  <c r="D256" i="30"/>
  <c r="F256" i="30" s="1"/>
  <c r="G256" i="30" s="1"/>
  <c r="I256" i="30" s="1"/>
  <c r="D255" i="30"/>
  <c r="F255" i="30" s="1"/>
  <c r="G255" i="30" s="1"/>
  <c r="I255" i="30" s="1"/>
  <c r="D254" i="30"/>
  <c r="F254" i="30" s="1"/>
  <c r="G254" i="30" s="1"/>
  <c r="I254" i="30" s="1"/>
  <c r="D253" i="30"/>
  <c r="F253" i="30" s="1"/>
  <c r="G253" i="30" s="1"/>
  <c r="I253" i="30" s="1"/>
  <c r="D252" i="30"/>
  <c r="F252" i="30" s="1"/>
  <c r="G252" i="30" s="1"/>
  <c r="I252" i="30" s="1"/>
  <c r="D251" i="30"/>
  <c r="F251" i="30" s="1"/>
  <c r="G251" i="30" s="1"/>
  <c r="I251" i="30" s="1"/>
  <c r="D250" i="30"/>
  <c r="F250" i="30" s="1"/>
  <c r="G250" i="30" s="1"/>
  <c r="I250" i="30" s="1"/>
  <c r="D249" i="30"/>
  <c r="F249" i="30" s="1"/>
  <c r="G249" i="30" s="1"/>
  <c r="I249" i="30" s="1"/>
  <c r="D248" i="30"/>
  <c r="F248" i="30" s="1"/>
  <c r="G248" i="30" s="1"/>
  <c r="I248" i="30" s="1"/>
  <c r="D247" i="30"/>
  <c r="F247" i="30" s="1"/>
  <c r="G247" i="30" s="1"/>
  <c r="I247" i="30" s="1"/>
  <c r="D246" i="30"/>
  <c r="F246" i="30" s="1"/>
  <c r="G246" i="30" s="1"/>
  <c r="I246" i="30" s="1"/>
  <c r="D245" i="30"/>
  <c r="F245" i="30" s="1"/>
  <c r="G245" i="30" s="1"/>
  <c r="I245" i="30" s="1"/>
  <c r="D244" i="30"/>
  <c r="F244" i="30" s="1"/>
  <c r="G244" i="30" s="1"/>
  <c r="I244" i="30" s="1"/>
  <c r="D243" i="30"/>
  <c r="F243" i="30" s="1"/>
  <c r="G243" i="30" s="1"/>
  <c r="I243" i="30" s="1"/>
  <c r="D242" i="30"/>
  <c r="F242" i="30" s="1"/>
  <c r="G242" i="30" s="1"/>
  <c r="I242" i="30" s="1"/>
  <c r="D241" i="30"/>
  <c r="F241" i="30" s="1"/>
  <c r="G241" i="30" s="1"/>
  <c r="I241" i="30" s="1"/>
  <c r="D240" i="30"/>
  <c r="F240" i="30" s="1"/>
  <c r="G240" i="30" s="1"/>
  <c r="I240" i="30" s="1"/>
  <c r="D239" i="30"/>
  <c r="F239" i="30" s="1"/>
  <c r="G239" i="30" s="1"/>
  <c r="I239" i="30" s="1"/>
  <c r="D238" i="30"/>
  <c r="F238" i="30" s="1"/>
  <c r="G238" i="30" s="1"/>
  <c r="I238" i="30" s="1"/>
  <c r="D237" i="30"/>
  <c r="F237" i="30" s="1"/>
  <c r="G237" i="30" s="1"/>
  <c r="I237" i="30" s="1"/>
  <c r="D236" i="30"/>
  <c r="F236" i="30" s="1"/>
  <c r="G236" i="30" s="1"/>
  <c r="I236" i="30" s="1"/>
  <c r="D235" i="30"/>
  <c r="F235" i="30" s="1"/>
  <c r="G235" i="30" s="1"/>
  <c r="I235" i="30" s="1"/>
  <c r="D234" i="30"/>
  <c r="F234" i="30" s="1"/>
  <c r="G234" i="30" s="1"/>
  <c r="I234" i="30" s="1"/>
  <c r="D233" i="30"/>
  <c r="F233" i="30" s="1"/>
  <c r="G233" i="30" s="1"/>
  <c r="I233" i="30" s="1"/>
  <c r="D232" i="30"/>
  <c r="F232" i="30" s="1"/>
  <c r="G232" i="30" s="1"/>
  <c r="I232" i="30" s="1"/>
  <c r="D231" i="30"/>
  <c r="F231" i="30" s="1"/>
  <c r="G231" i="30" s="1"/>
  <c r="I231" i="30" s="1"/>
  <c r="D230" i="30"/>
  <c r="F230" i="30" s="1"/>
  <c r="G230" i="30" s="1"/>
  <c r="I230" i="30" s="1"/>
  <c r="D229" i="30"/>
  <c r="F229" i="30" s="1"/>
  <c r="G229" i="30" s="1"/>
  <c r="I229" i="30" s="1"/>
  <c r="D228" i="30"/>
  <c r="F228" i="30" s="1"/>
  <c r="G228" i="30" s="1"/>
  <c r="I228" i="30" s="1"/>
  <c r="D227" i="30"/>
  <c r="F227" i="30" s="1"/>
  <c r="G227" i="30" s="1"/>
  <c r="I227" i="30" s="1"/>
  <c r="D226" i="30"/>
  <c r="F226" i="30" s="1"/>
  <c r="G226" i="30" s="1"/>
  <c r="I226" i="30" s="1"/>
  <c r="D225" i="30"/>
  <c r="F225" i="30" s="1"/>
  <c r="G225" i="30" s="1"/>
  <c r="I225" i="30" s="1"/>
  <c r="D224" i="30"/>
  <c r="F224" i="30" s="1"/>
  <c r="G224" i="30" s="1"/>
  <c r="I224" i="30" s="1"/>
  <c r="D223" i="30"/>
  <c r="F223" i="30" s="1"/>
  <c r="G223" i="30" s="1"/>
  <c r="I223" i="30" s="1"/>
  <c r="D222" i="30"/>
  <c r="F222" i="30" s="1"/>
  <c r="G222" i="30" s="1"/>
  <c r="I222" i="30" s="1"/>
  <c r="D221" i="30"/>
  <c r="F221" i="30" s="1"/>
  <c r="G221" i="30" s="1"/>
  <c r="I221" i="30" s="1"/>
  <c r="D220" i="30"/>
  <c r="F220" i="30" s="1"/>
  <c r="G220" i="30" s="1"/>
  <c r="I220" i="30" s="1"/>
  <c r="D219" i="30"/>
  <c r="F219" i="30" s="1"/>
  <c r="G219" i="30" s="1"/>
  <c r="I219" i="30" s="1"/>
  <c r="D218" i="30"/>
  <c r="F218" i="30" s="1"/>
  <c r="G218" i="30" s="1"/>
  <c r="I218" i="30" s="1"/>
  <c r="D217" i="30"/>
  <c r="F217" i="30" s="1"/>
  <c r="G217" i="30" s="1"/>
  <c r="I217" i="30" s="1"/>
  <c r="D216" i="30"/>
  <c r="F216" i="30" s="1"/>
  <c r="G216" i="30" s="1"/>
  <c r="I216" i="30" s="1"/>
  <c r="D215" i="30"/>
  <c r="F215" i="30" s="1"/>
  <c r="G215" i="30" s="1"/>
  <c r="I215" i="30" s="1"/>
  <c r="D214" i="30"/>
  <c r="F214" i="30" s="1"/>
  <c r="G214" i="30" s="1"/>
  <c r="I214" i="30" s="1"/>
  <c r="D213" i="30"/>
  <c r="F213" i="30" s="1"/>
  <c r="G213" i="30" s="1"/>
  <c r="I213" i="30" s="1"/>
  <c r="D212" i="30"/>
  <c r="F212" i="30" s="1"/>
  <c r="G212" i="30" s="1"/>
  <c r="I212" i="30" s="1"/>
  <c r="D211" i="30"/>
  <c r="F211" i="30" s="1"/>
  <c r="G211" i="30" s="1"/>
  <c r="I211" i="30" s="1"/>
  <c r="D210" i="30"/>
  <c r="F210" i="30" s="1"/>
  <c r="G210" i="30" s="1"/>
  <c r="I210" i="30" s="1"/>
  <c r="D209" i="30"/>
  <c r="F209" i="30" s="1"/>
  <c r="G209" i="30" s="1"/>
  <c r="I209" i="30" s="1"/>
  <c r="D208" i="30"/>
  <c r="F208" i="30" s="1"/>
  <c r="G208" i="30" s="1"/>
  <c r="I208" i="30" s="1"/>
  <c r="D207" i="30"/>
  <c r="F207" i="30" s="1"/>
  <c r="G207" i="30" s="1"/>
  <c r="I207" i="30" s="1"/>
  <c r="D206" i="30"/>
  <c r="F206" i="30" s="1"/>
  <c r="G206" i="30" s="1"/>
  <c r="I206" i="30" s="1"/>
  <c r="D205" i="30"/>
  <c r="F205" i="30" s="1"/>
  <c r="G205" i="30" s="1"/>
  <c r="I205" i="30" s="1"/>
  <c r="D204" i="30"/>
  <c r="F204" i="30" s="1"/>
  <c r="G204" i="30" s="1"/>
  <c r="I204" i="30" s="1"/>
  <c r="D203" i="30"/>
  <c r="F203" i="30" s="1"/>
  <c r="G203" i="30" s="1"/>
  <c r="I203" i="30" s="1"/>
  <c r="D202" i="30"/>
  <c r="F202" i="30" s="1"/>
  <c r="G202" i="30" s="1"/>
  <c r="I202" i="30" s="1"/>
  <c r="D201" i="30"/>
  <c r="F201" i="30" s="1"/>
  <c r="G201" i="30" s="1"/>
  <c r="I201" i="30" s="1"/>
  <c r="D200" i="30"/>
  <c r="F200" i="30" s="1"/>
  <c r="G200" i="30" s="1"/>
  <c r="I200" i="30" s="1"/>
  <c r="D199" i="30"/>
  <c r="F199" i="30" s="1"/>
  <c r="G199" i="30" s="1"/>
  <c r="I199" i="30" s="1"/>
  <c r="D198" i="30"/>
  <c r="F198" i="30" s="1"/>
  <c r="G198" i="30" s="1"/>
  <c r="I198" i="30" s="1"/>
  <c r="D197" i="30"/>
  <c r="F197" i="30" s="1"/>
  <c r="G197" i="30" s="1"/>
  <c r="I197" i="30" s="1"/>
  <c r="D196" i="30"/>
  <c r="F196" i="30" s="1"/>
  <c r="G196" i="30" s="1"/>
  <c r="I196" i="30" s="1"/>
  <c r="D195" i="30"/>
  <c r="F195" i="30" s="1"/>
  <c r="G195" i="30" s="1"/>
  <c r="I195" i="30" s="1"/>
  <c r="D194" i="30"/>
  <c r="F194" i="30" s="1"/>
  <c r="G194" i="30" s="1"/>
  <c r="I194" i="30" s="1"/>
  <c r="D193" i="30"/>
  <c r="F193" i="30" s="1"/>
  <c r="G193" i="30" s="1"/>
  <c r="I193" i="30" s="1"/>
  <c r="D192" i="30"/>
  <c r="F192" i="30" s="1"/>
  <c r="G192" i="30" s="1"/>
  <c r="I192" i="30" s="1"/>
  <c r="D191" i="30"/>
  <c r="F191" i="30" s="1"/>
  <c r="G191" i="30" s="1"/>
  <c r="I191" i="30" s="1"/>
  <c r="D190" i="30"/>
  <c r="F190" i="30" s="1"/>
  <c r="G190" i="30" s="1"/>
  <c r="I190" i="30" s="1"/>
  <c r="D189" i="30"/>
  <c r="F189" i="30" s="1"/>
  <c r="G189" i="30" s="1"/>
  <c r="I189" i="30" s="1"/>
  <c r="D188" i="30"/>
  <c r="F188" i="30" s="1"/>
  <c r="G188" i="30" s="1"/>
  <c r="I188" i="30" s="1"/>
  <c r="D187" i="30"/>
  <c r="F187" i="30" s="1"/>
  <c r="G187" i="30" s="1"/>
  <c r="I187" i="30" s="1"/>
  <c r="D186" i="30"/>
  <c r="F186" i="30" s="1"/>
  <c r="G186" i="30" s="1"/>
  <c r="I186" i="30" s="1"/>
  <c r="D185" i="30"/>
  <c r="F185" i="30" s="1"/>
  <c r="G185" i="30" s="1"/>
  <c r="I185" i="30" s="1"/>
  <c r="D184" i="30"/>
  <c r="F184" i="30" s="1"/>
  <c r="G184" i="30" s="1"/>
  <c r="I184" i="30" s="1"/>
  <c r="D183" i="30"/>
  <c r="F183" i="30" s="1"/>
  <c r="G183" i="30" s="1"/>
  <c r="I183" i="30" s="1"/>
  <c r="D182" i="30"/>
  <c r="F182" i="30" s="1"/>
  <c r="G182" i="30" s="1"/>
  <c r="I182" i="30" s="1"/>
  <c r="D181" i="30"/>
  <c r="F181" i="30" s="1"/>
  <c r="G181" i="30" s="1"/>
  <c r="I181" i="30" s="1"/>
  <c r="D180" i="30"/>
  <c r="F180" i="30" s="1"/>
  <c r="G180" i="30" s="1"/>
  <c r="I180" i="30" s="1"/>
  <c r="D179" i="30"/>
  <c r="F179" i="30" s="1"/>
  <c r="G179" i="30" s="1"/>
  <c r="I179" i="30" s="1"/>
  <c r="D178" i="30"/>
  <c r="F178" i="30" s="1"/>
  <c r="G178" i="30" s="1"/>
  <c r="I178" i="30" s="1"/>
  <c r="D177" i="30"/>
  <c r="F177" i="30" s="1"/>
  <c r="G177" i="30" s="1"/>
  <c r="I177" i="30" s="1"/>
  <c r="D176" i="30"/>
  <c r="F176" i="30" s="1"/>
  <c r="G176" i="30" s="1"/>
  <c r="I176" i="30" s="1"/>
  <c r="D175" i="30"/>
  <c r="F175" i="30" s="1"/>
  <c r="G175" i="30" s="1"/>
  <c r="I175" i="30" s="1"/>
  <c r="D174" i="30"/>
  <c r="F174" i="30" s="1"/>
  <c r="G174" i="30" s="1"/>
  <c r="I174" i="30" s="1"/>
  <c r="D173" i="30"/>
  <c r="F173" i="30" s="1"/>
  <c r="G173" i="30" s="1"/>
  <c r="I173" i="30" s="1"/>
  <c r="D172" i="30"/>
  <c r="F172" i="30" s="1"/>
  <c r="G172" i="30" s="1"/>
  <c r="I172" i="30" s="1"/>
  <c r="D171" i="30"/>
  <c r="F171" i="30" s="1"/>
  <c r="G171" i="30" s="1"/>
  <c r="I171" i="30" s="1"/>
  <c r="D170" i="30"/>
  <c r="F170" i="30" s="1"/>
  <c r="G170" i="30" s="1"/>
  <c r="I170" i="30" s="1"/>
  <c r="D169" i="30"/>
  <c r="F169" i="30" s="1"/>
  <c r="G169" i="30" s="1"/>
  <c r="I169" i="30" s="1"/>
  <c r="D168" i="30"/>
  <c r="F168" i="30" s="1"/>
  <c r="G168" i="30" s="1"/>
  <c r="I168" i="30" s="1"/>
  <c r="D167" i="30"/>
  <c r="F167" i="30" s="1"/>
  <c r="G167" i="30" s="1"/>
  <c r="I167" i="30" s="1"/>
  <c r="D166" i="30"/>
  <c r="F166" i="30" s="1"/>
  <c r="G166" i="30" s="1"/>
  <c r="I166" i="30" s="1"/>
  <c r="D165" i="30"/>
  <c r="F165" i="30" s="1"/>
  <c r="G165" i="30" s="1"/>
  <c r="I165" i="30" s="1"/>
  <c r="D164" i="30"/>
  <c r="F164" i="30" s="1"/>
  <c r="G164" i="30" s="1"/>
  <c r="I164" i="30" s="1"/>
  <c r="D163" i="30"/>
  <c r="F163" i="30" s="1"/>
  <c r="G163" i="30" s="1"/>
  <c r="I163" i="30" s="1"/>
  <c r="D162" i="30"/>
  <c r="F162" i="30" s="1"/>
  <c r="G162" i="30" s="1"/>
  <c r="I162" i="30" s="1"/>
  <c r="D161" i="30"/>
  <c r="F161" i="30" s="1"/>
  <c r="G161" i="30" s="1"/>
  <c r="I161" i="30" s="1"/>
  <c r="D160" i="30"/>
  <c r="F160" i="30" s="1"/>
  <c r="G160" i="30" s="1"/>
  <c r="I160" i="30" s="1"/>
  <c r="D159" i="30"/>
  <c r="F159" i="30" s="1"/>
  <c r="G159" i="30" s="1"/>
  <c r="I159" i="30" s="1"/>
  <c r="D158" i="30"/>
  <c r="F158" i="30" s="1"/>
  <c r="G158" i="30" s="1"/>
  <c r="I158" i="30" s="1"/>
  <c r="D157" i="30"/>
  <c r="F157" i="30" s="1"/>
  <c r="G157" i="30" s="1"/>
  <c r="I157" i="30" s="1"/>
  <c r="D156" i="30"/>
  <c r="F156" i="30" s="1"/>
  <c r="G156" i="30" s="1"/>
  <c r="I156" i="30" s="1"/>
  <c r="D155" i="30"/>
  <c r="F155" i="30" s="1"/>
  <c r="G155" i="30" s="1"/>
  <c r="I155" i="30" s="1"/>
  <c r="D154" i="30"/>
  <c r="F154" i="30" s="1"/>
  <c r="G154" i="30" s="1"/>
  <c r="I154" i="30" s="1"/>
  <c r="D153" i="30"/>
  <c r="F153" i="30" s="1"/>
  <c r="G153" i="30" s="1"/>
  <c r="I153" i="30" s="1"/>
  <c r="D152" i="30"/>
  <c r="F152" i="30" s="1"/>
  <c r="G152" i="30" s="1"/>
  <c r="I152" i="30" s="1"/>
  <c r="D151" i="30"/>
  <c r="F151" i="30" s="1"/>
  <c r="G151" i="30" s="1"/>
  <c r="I151" i="30" s="1"/>
  <c r="D150" i="30"/>
  <c r="F150" i="30" s="1"/>
  <c r="G150" i="30" s="1"/>
  <c r="I150" i="30" s="1"/>
  <c r="D149" i="30"/>
  <c r="F149" i="30" s="1"/>
  <c r="G149" i="30" s="1"/>
  <c r="I149" i="30" s="1"/>
  <c r="D148" i="30"/>
  <c r="F148" i="30" s="1"/>
  <c r="G148" i="30" s="1"/>
  <c r="I148" i="30" s="1"/>
  <c r="D147" i="30"/>
  <c r="F147" i="30" s="1"/>
  <c r="G147" i="30" s="1"/>
  <c r="I147" i="30" s="1"/>
  <c r="D146" i="30"/>
  <c r="F146" i="30" s="1"/>
  <c r="G146" i="30" s="1"/>
  <c r="I146" i="30" s="1"/>
  <c r="D145" i="30"/>
  <c r="F145" i="30" s="1"/>
  <c r="G145" i="30" s="1"/>
  <c r="I145" i="30" s="1"/>
  <c r="D144" i="30"/>
  <c r="F144" i="30" s="1"/>
  <c r="G144" i="30" s="1"/>
  <c r="I144" i="30" s="1"/>
  <c r="D143" i="30"/>
  <c r="F143" i="30" s="1"/>
  <c r="G143" i="30" s="1"/>
  <c r="I143" i="30" s="1"/>
  <c r="D142" i="30"/>
  <c r="F142" i="30" s="1"/>
  <c r="G142" i="30" s="1"/>
  <c r="I142" i="30" s="1"/>
  <c r="D141" i="30"/>
  <c r="F141" i="30" s="1"/>
  <c r="G141" i="30" s="1"/>
  <c r="I141" i="30" s="1"/>
  <c r="D140" i="30"/>
  <c r="F140" i="30" s="1"/>
  <c r="G140" i="30" s="1"/>
  <c r="I140" i="30" s="1"/>
  <c r="D139" i="30"/>
  <c r="F139" i="30" s="1"/>
  <c r="G139" i="30" s="1"/>
  <c r="I139" i="30" s="1"/>
  <c r="D138" i="30"/>
  <c r="F138" i="30" s="1"/>
  <c r="G138" i="30" s="1"/>
  <c r="I138" i="30" s="1"/>
  <c r="D137" i="30"/>
  <c r="F137" i="30" s="1"/>
  <c r="G137" i="30" s="1"/>
  <c r="I137" i="30" s="1"/>
  <c r="D136" i="30"/>
  <c r="F136" i="30" s="1"/>
  <c r="G136" i="30" s="1"/>
  <c r="I136" i="30" s="1"/>
  <c r="D135" i="30"/>
  <c r="F135" i="30" s="1"/>
  <c r="G135" i="30" s="1"/>
  <c r="I135" i="30" s="1"/>
  <c r="D134" i="30"/>
  <c r="F134" i="30" s="1"/>
  <c r="G134" i="30" s="1"/>
  <c r="I134" i="30" s="1"/>
  <c r="D133" i="30"/>
  <c r="F133" i="30" s="1"/>
  <c r="G133" i="30" s="1"/>
  <c r="I133" i="30" s="1"/>
  <c r="D132" i="30"/>
  <c r="F132" i="30" s="1"/>
  <c r="G132" i="30" s="1"/>
  <c r="I132" i="30" s="1"/>
  <c r="D131" i="30"/>
  <c r="F131" i="30" s="1"/>
  <c r="G131" i="30" s="1"/>
  <c r="I131" i="30" s="1"/>
  <c r="D130" i="30"/>
  <c r="F130" i="30" s="1"/>
  <c r="G130" i="30" s="1"/>
  <c r="I130" i="30" s="1"/>
  <c r="D129" i="30"/>
  <c r="F129" i="30" s="1"/>
  <c r="G129" i="30" s="1"/>
  <c r="I129" i="30" s="1"/>
  <c r="D128" i="30"/>
  <c r="F128" i="30" s="1"/>
  <c r="G128" i="30" s="1"/>
  <c r="I128" i="30" s="1"/>
  <c r="D127" i="30"/>
  <c r="F127" i="30" s="1"/>
  <c r="G127" i="30" s="1"/>
  <c r="I127" i="30" s="1"/>
  <c r="D126" i="30"/>
  <c r="F126" i="30" s="1"/>
  <c r="G126" i="30" s="1"/>
  <c r="I126" i="30" s="1"/>
  <c r="D125" i="30"/>
  <c r="F125" i="30" s="1"/>
  <c r="G125" i="30" s="1"/>
  <c r="I125" i="30" s="1"/>
  <c r="D124" i="30"/>
  <c r="F124" i="30" s="1"/>
  <c r="G124" i="30" s="1"/>
  <c r="I124" i="30" s="1"/>
  <c r="D123" i="30"/>
  <c r="F123" i="30" s="1"/>
  <c r="G123" i="30" s="1"/>
  <c r="I123" i="30" s="1"/>
  <c r="D122" i="30"/>
  <c r="F122" i="30" s="1"/>
  <c r="G122" i="30" s="1"/>
  <c r="I122" i="30" s="1"/>
  <c r="D121" i="30"/>
  <c r="F121" i="30" s="1"/>
  <c r="G121" i="30" s="1"/>
  <c r="I121" i="30" s="1"/>
  <c r="D120" i="30"/>
  <c r="F120" i="30" s="1"/>
  <c r="G120" i="30" s="1"/>
  <c r="I120" i="30" s="1"/>
  <c r="D119" i="30"/>
  <c r="F119" i="30" s="1"/>
  <c r="G119" i="30" s="1"/>
  <c r="I119" i="30" s="1"/>
  <c r="D118" i="30"/>
  <c r="F118" i="30" s="1"/>
  <c r="G118" i="30" s="1"/>
  <c r="I118" i="30" s="1"/>
  <c r="D117" i="30"/>
  <c r="F117" i="30" s="1"/>
  <c r="G117" i="30" s="1"/>
  <c r="I117" i="30" s="1"/>
  <c r="D116" i="30"/>
  <c r="F116" i="30" s="1"/>
  <c r="G116" i="30" s="1"/>
  <c r="I116" i="30" s="1"/>
  <c r="D115" i="30"/>
  <c r="F115" i="30" s="1"/>
  <c r="G115" i="30" s="1"/>
  <c r="I115" i="30" s="1"/>
  <c r="D114" i="30"/>
  <c r="F114" i="30" s="1"/>
  <c r="G114" i="30" s="1"/>
  <c r="I114" i="30" s="1"/>
  <c r="D113" i="30"/>
  <c r="F113" i="30" s="1"/>
  <c r="G113" i="30" s="1"/>
  <c r="I113" i="30" s="1"/>
  <c r="D112" i="30"/>
  <c r="F112" i="30" s="1"/>
  <c r="G112" i="30" s="1"/>
  <c r="I112" i="30" s="1"/>
  <c r="D111" i="30"/>
  <c r="F111" i="30" s="1"/>
  <c r="G111" i="30" s="1"/>
  <c r="I111" i="30" s="1"/>
  <c r="D110" i="30"/>
  <c r="F110" i="30" s="1"/>
  <c r="G110" i="30" s="1"/>
  <c r="I110" i="30" s="1"/>
  <c r="D109" i="30"/>
  <c r="F109" i="30" s="1"/>
  <c r="G109" i="30" s="1"/>
  <c r="I109" i="30" s="1"/>
  <c r="D108" i="30"/>
  <c r="F108" i="30" s="1"/>
  <c r="G108" i="30" s="1"/>
  <c r="I108" i="30" s="1"/>
  <c r="D107" i="30"/>
  <c r="F107" i="30" s="1"/>
  <c r="G107" i="30" s="1"/>
  <c r="I107" i="30" s="1"/>
  <c r="D106" i="30"/>
  <c r="F106" i="30" s="1"/>
  <c r="G106" i="30" s="1"/>
  <c r="I106" i="30" s="1"/>
  <c r="D105" i="30"/>
  <c r="F105" i="30" s="1"/>
  <c r="G105" i="30" s="1"/>
  <c r="I105" i="30" s="1"/>
  <c r="D104" i="30"/>
  <c r="F104" i="30" s="1"/>
  <c r="G104" i="30" s="1"/>
  <c r="I104" i="30" s="1"/>
  <c r="D103" i="30"/>
  <c r="F103" i="30" s="1"/>
  <c r="G103" i="30" s="1"/>
  <c r="I103" i="30" s="1"/>
  <c r="D102" i="30"/>
  <c r="F102" i="30" s="1"/>
  <c r="G102" i="30" s="1"/>
  <c r="I102" i="30" s="1"/>
  <c r="D101" i="30"/>
  <c r="F101" i="30" s="1"/>
  <c r="G101" i="30" s="1"/>
  <c r="I101" i="30" s="1"/>
  <c r="D100" i="30"/>
  <c r="F100" i="30" s="1"/>
  <c r="G100" i="30" s="1"/>
  <c r="I100" i="30" s="1"/>
  <c r="D99" i="30"/>
  <c r="F99" i="30" s="1"/>
  <c r="G99" i="30" s="1"/>
  <c r="I99" i="30" s="1"/>
  <c r="D98" i="30"/>
  <c r="F98" i="30" s="1"/>
  <c r="G98" i="30" s="1"/>
  <c r="I98" i="30" s="1"/>
  <c r="D97" i="30"/>
  <c r="F97" i="30" s="1"/>
  <c r="G97" i="30" s="1"/>
  <c r="I97" i="30" s="1"/>
  <c r="D96" i="30"/>
  <c r="F96" i="30" s="1"/>
  <c r="G96" i="30" s="1"/>
  <c r="I96" i="30" s="1"/>
  <c r="D95" i="30"/>
  <c r="F95" i="30" s="1"/>
  <c r="G95" i="30" s="1"/>
  <c r="I95" i="30" s="1"/>
  <c r="D94" i="30"/>
  <c r="F94" i="30" s="1"/>
  <c r="G94" i="30" s="1"/>
  <c r="I94" i="30" s="1"/>
  <c r="D93" i="30"/>
  <c r="F93" i="30" s="1"/>
  <c r="G93" i="30" s="1"/>
  <c r="I93" i="30" s="1"/>
  <c r="D92" i="30"/>
  <c r="F92" i="30" s="1"/>
  <c r="G92" i="30" s="1"/>
  <c r="I92" i="30" s="1"/>
  <c r="D91" i="30"/>
  <c r="F91" i="30" s="1"/>
  <c r="G91" i="30" s="1"/>
  <c r="I91" i="30" s="1"/>
  <c r="D90" i="30"/>
  <c r="F90" i="30" s="1"/>
  <c r="G90" i="30" s="1"/>
  <c r="I90" i="30" s="1"/>
  <c r="D89" i="30"/>
  <c r="F89" i="30" s="1"/>
  <c r="G89" i="30" s="1"/>
  <c r="I89" i="30" s="1"/>
  <c r="D88" i="30"/>
  <c r="F88" i="30" s="1"/>
  <c r="G88" i="30" s="1"/>
  <c r="I88" i="30" s="1"/>
  <c r="D87" i="30"/>
  <c r="F87" i="30" s="1"/>
  <c r="G87" i="30" s="1"/>
  <c r="I87" i="30" s="1"/>
  <c r="D86" i="30"/>
  <c r="F86" i="30" s="1"/>
  <c r="G86" i="30" s="1"/>
  <c r="I86" i="30" s="1"/>
  <c r="D85" i="30"/>
  <c r="F85" i="30" s="1"/>
  <c r="G85" i="30" s="1"/>
  <c r="I85" i="30" s="1"/>
  <c r="D84" i="30"/>
  <c r="F84" i="30" s="1"/>
  <c r="G84" i="30" s="1"/>
  <c r="I84" i="30" s="1"/>
  <c r="D83" i="30"/>
  <c r="F83" i="30" s="1"/>
  <c r="G83" i="30" s="1"/>
  <c r="I83" i="30" s="1"/>
  <c r="D82" i="30"/>
  <c r="F82" i="30" s="1"/>
  <c r="G82" i="30" s="1"/>
  <c r="I82" i="30" s="1"/>
  <c r="D81" i="30"/>
  <c r="F81" i="30" s="1"/>
  <c r="G81" i="30" s="1"/>
  <c r="I81" i="30" s="1"/>
  <c r="D80" i="30"/>
  <c r="F80" i="30" s="1"/>
  <c r="G80" i="30" s="1"/>
  <c r="I80" i="30" s="1"/>
  <c r="D79" i="30"/>
  <c r="F79" i="30" s="1"/>
  <c r="G79" i="30" s="1"/>
  <c r="I79" i="30" s="1"/>
  <c r="D78" i="30"/>
  <c r="F78" i="30" s="1"/>
  <c r="G78" i="30" s="1"/>
  <c r="I78" i="30" s="1"/>
  <c r="D77" i="30"/>
  <c r="F77" i="30" s="1"/>
  <c r="G77" i="30" s="1"/>
  <c r="I77" i="30" s="1"/>
  <c r="D76" i="30"/>
  <c r="F76" i="30" s="1"/>
  <c r="G76" i="30" s="1"/>
  <c r="I76" i="30" s="1"/>
  <c r="D75" i="30"/>
  <c r="F75" i="30" s="1"/>
  <c r="G75" i="30" s="1"/>
  <c r="I75" i="30" s="1"/>
  <c r="D74" i="30"/>
  <c r="F74" i="30" s="1"/>
  <c r="G74" i="30" s="1"/>
  <c r="I74" i="30" s="1"/>
  <c r="D73" i="30"/>
  <c r="F73" i="30" s="1"/>
  <c r="G73" i="30" s="1"/>
  <c r="I73" i="30" s="1"/>
  <c r="D72" i="30"/>
  <c r="F72" i="30" s="1"/>
  <c r="G72" i="30" s="1"/>
  <c r="I72" i="30" s="1"/>
  <c r="D71" i="30"/>
  <c r="F71" i="30" s="1"/>
  <c r="G71" i="30" s="1"/>
  <c r="I71" i="30" s="1"/>
  <c r="D70" i="30"/>
  <c r="F70" i="30" s="1"/>
  <c r="G70" i="30" s="1"/>
  <c r="I70" i="30" s="1"/>
  <c r="D69" i="30"/>
  <c r="F69" i="30" s="1"/>
  <c r="G69" i="30" s="1"/>
  <c r="I69" i="30" s="1"/>
  <c r="D68" i="30"/>
  <c r="F68" i="30" s="1"/>
  <c r="G68" i="30" s="1"/>
  <c r="I68" i="30" s="1"/>
  <c r="D67" i="30"/>
  <c r="F67" i="30" s="1"/>
  <c r="G67" i="30" s="1"/>
  <c r="I67" i="30" s="1"/>
  <c r="D66" i="30"/>
  <c r="F66" i="30" s="1"/>
  <c r="G66" i="30" s="1"/>
  <c r="I66" i="30" s="1"/>
  <c r="D65" i="30"/>
  <c r="F65" i="30" s="1"/>
  <c r="G65" i="30" s="1"/>
  <c r="I65" i="30" s="1"/>
  <c r="D64" i="30"/>
  <c r="F64" i="30" s="1"/>
  <c r="G64" i="30" s="1"/>
  <c r="I64" i="30" s="1"/>
  <c r="D63" i="30"/>
  <c r="F63" i="30" s="1"/>
  <c r="G63" i="30" s="1"/>
  <c r="I63" i="30" s="1"/>
  <c r="D62" i="30"/>
  <c r="F62" i="30" s="1"/>
  <c r="G62" i="30" s="1"/>
  <c r="I62" i="30" s="1"/>
  <c r="D61" i="30"/>
  <c r="F61" i="30" s="1"/>
  <c r="G61" i="30" s="1"/>
  <c r="I61" i="30" s="1"/>
  <c r="D60" i="30"/>
  <c r="F60" i="30" s="1"/>
  <c r="G60" i="30" s="1"/>
  <c r="I60" i="30" s="1"/>
  <c r="D59" i="30"/>
  <c r="F59" i="30" s="1"/>
  <c r="G59" i="30" s="1"/>
  <c r="I59" i="30" s="1"/>
  <c r="D58" i="30"/>
  <c r="F58" i="30" s="1"/>
  <c r="G58" i="30" s="1"/>
  <c r="I58" i="30" s="1"/>
  <c r="D57" i="30"/>
  <c r="F57" i="30" s="1"/>
  <c r="G57" i="30" s="1"/>
  <c r="I57" i="30" s="1"/>
  <c r="D56" i="30"/>
  <c r="F56" i="30" s="1"/>
  <c r="G56" i="30" s="1"/>
  <c r="I56" i="30" s="1"/>
  <c r="D55" i="30"/>
  <c r="F55" i="30" s="1"/>
  <c r="G55" i="30" s="1"/>
  <c r="I55" i="30" s="1"/>
  <c r="D54" i="30"/>
  <c r="F54" i="30" s="1"/>
  <c r="G54" i="30" s="1"/>
  <c r="I54" i="30" s="1"/>
  <c r="D53" i="30"/>
  <c r="F53" i="30" s="1"/>
  <c r="G53" i="30" s="1"/>
  <c r="I53" i="30" s="1"/>
  <c r="D52" i="30"/>
  <c r="F52" i="30" s="1"/>
  <c r="G52" i="30" s="1"/>
  <c r="I52" i="30" s="1"/>
  <c r="D51" i="30"/>
  <c r="F51" i="30" s="1"/>
  <c r="G51" i="30" s="1"/>
  <c r="I51" i="30" s="1"/>
  <c r="D50" i="30"/>
  <c r="F50" i="30" s="1"/>
  <c r="G50" i="30" s="1"/>
  <c r="I50" i="30" s="1"/>
  <c r="D49" i="30"/>
  <c r="F49" i="30" s="1"/>
  <c r="G49" i="30" s="1"/>
  <c r="I49" i="30" s="1"/>
  <c r="D48" i="30"/>
  <c r="F48" i="30" s="1"/>
  <c r="G48" i="30" s="1"/>
  <c r="I48" i="30" s="1"/>
  <c r="D47" i="30"/>
  <c r="F47" i="30" s="1"/>
  <c r="G47" i="30" s="1"/>
  <c r="I47" i="30" s="1"/>
  <c r="D46" i="30"/>
  <c r="F46" i="30" s="1"/>
  <c r="G46" i="30" s="1"/>
  <c r="I46" i="30" s="1"/>
  <c r="D45" i="30"/>
  <c r="F45" i="30" s="1"/>
  <c r="G45" i="30" s="1"/>
  <c r="I45" i="30" s="1"/>
  <c r="D44" i="30"/>
  <c r="F44" i="30" s="1"/>
  <c r="G44" i="30" s="1"/>
  <c r="I44" i="30" s="1"/>
  <c r="D43" i="30"/>
  <c r="F43" i="30" s="1"/>
  <c r="G43" i="30" s="1"/>
  <c r="I43" i="30" s="1"/>
  <c r="D42" i="30"/>
  <c r="F42" i="30" s="1"/>
  <c r="G42" i="30" s="1"/>
  <c r="I42" i="30" s="1"/>
  <c r="D41" i="30"/>
  <c r="F41" i="30" s="1"/>
  <c r="G41" i="30" s="1"/>
  <c r="I41" i="30" s="1"/>
  <c r="D40" i="30"/>
  <c r="F40" i="30" s="1"/>
  <c r="G40" i="30" s="1"/>
  <c r="I40" i="30" s="1"/>
  <c r="D39" i="30"/>
  <c r="F39" i="30" s="1"/>
  <c r="G39" i="30" s="1"/>
  <c r="I39" i="30" s="1"/>
  <c r="D38" i="30"/>
  <c r="F38" i="30" s="1"/>
  <c r="G38" i="30" s="1"/>
  <c r="I38" i="30" s="1"/>
  <c r="D37" i="30"/>
  <c r="F37" i="30" s="1"/>
  <c r="G37" i="30" s="1"/>
  <c r="I37" i="30" s="1"/>
  <c r="D36" i="30"/>
  <c r="F36" i="30" s="1"/>
  <c r="G36" i="30" s="1"/>
  <c r="I36" i="30" s="1"/>
  <c r="D35" i="30"/>
  <c r="F35" i="30" s="1"/>
  <c r="G35" i="30" s="1"/>
  <c r="I35" i="30" s="1"/>
  <c r="D34" i="30"/>
  <c r="F34" i="30" s="1"/>
  <c r="G34" i="30" s="1"/>
  <c r="I34" i="30" s="1"/>
  <c r="D33" i="30"/>
  <c r="F33" i="30" s="1"/>
  <c r="G33" i="30" s="1"/>
  <c r="I33" i="30" s="1"/>
  <c r="D32" i="30"/>
  <c r="F32" i="30" s="1"/>
  <c r="G32" i="30" s="1"/>
  <c r="I32" i="30" s="1"/>
  <c r="D31" i="30"/>
  <c r="F31" i="30" s="1"/>
  <c r="G31" i="30" s="1"/>
  <c r="I31" i="30" s="1"/>
  <c r="D30" i="30"/>
  <c r="F30" i="30" s="1"/>
  <c r="G30" i="30" s="1"/>
  <c r="I30" i="30" s="1"/>
  <c r="D29" i="30"/>
  <c r="F29" i="30" s="1"/>
  <c r="G29" i="30" s="1"/>
  <c r="I29" i="30" s="1"/>
  <c r="D28" i="30"/>
  <c r="F28" i="30" s="1"/>
  <c r="G28" i="30" s="1"/>
  <c r="I28" i="30" s="1"/>
  <c r="D27" i="30"/>
  <c r="F27" i="30" s="1"/>
  <c r="G27" i="30" s="1"/>
  <c r="I27" i="30" s="1"/>
  <c r="D26" i="30"/>
  <c r="F26" i="30" s="1"/>
  <c r="G26" i="30" s="1"/>
  <c r="I26" i="30" s="1"/>
  <c r="D25" i="30"/>
  <c r="F25" i="30" s="1"/>
  <c r="G25" i="30" s="1"/>
  <c r="I25" i="30" s="1"/>
  <c r="D24" i="30"/>
  <c r="F24" i="30" s="1"/>
  <c r="G24" i="30" s="1"/>
  <c r="I24" i="30" s="1"/>
  <c r="D23" i="30"/>
  <c r="F23" i="30" s="1"/>
  <c r="G23" i="30" s="1"/>
  <c r="I23" i="30" s="1"/>
  <c r="D22" i="30"/>
  <c r="F22" i="30" s="1"/>
  <c r="G22" i="30" s="1"/>
  <c r="I22" i="30" s="1"/>
  <c r="D21" i="30"/>
  <c r="F21" i="30" s="1"/>
  <c r="G21" i="30" s="1"/>
  <c r="I21" i="30" s="1"/>
  <c r="D20" i="30"/>
  <c r="F20" i="30" s="1"/>
  <c r="G20" i="30" s="1"/>
  <c r="I20" i="30" s="1"/>
  <c r="D19" i="30"/>
  <c r="F19" i="30" s="1"/>
  <c r="G19" i="30" s="1"/>
  <c r="I19" i="30" s="1"/>
  <c r="D18" i="30"/>
  <c r="F18" i="30" s="1"/>
  <c r="G18" i="30" s="1"/>
  <c r="I18" i="30" s="1"/>
  <c r="D208" i="28"/>
  <c r="F208" i="28" s="1"/>
  <c r="G208" i="28" s="1"/>
  <c r="H208" i="28" s="1"/>
  <c r="D84" i="28"/>
  <c r="F84" i="28" s="1"/>
  <c r="G84" i="28" s="1"/>
  <c r="H84" i="28" s="1"/>
  <c r="D207" i="28"/>
  <c r="F207" i="28" s="1"/>
  <c r="G207" i="28" s="1"/>
  <c r="H207" i="28" s="1"/>
  <c r="D83" i="28"/>
  <c r="F83" i="28" s="1"/>
  <c r="G83" i="28" s="1"/>
  <c r="H83" i="28" s="1"/>
  <c r="D206" i="28"/>
  <c r="F206" i="28" s="1"/>
  <c r="G206" i="28" s="1"/>
  <c r="H206" i="28" s="1"/>
  <c r="D82" i="28"/>
  <c r="F82" i="28" s="1"/>
  <c r="G82" i="28" s="1"/>
  <c r="H82" i="28" s="1"/>
  <c r="D205" i="28"/>
  <c r="F205" i="28" s="1"/>
  <c r="G205" i="28" s="1"/>
  <c r="H205" i="28" s="1"/>
  <c r="D81" i="28"/>
  <c r="F81" i="28" s="1"/>
  <c r="G81" i="28" s="1"/>
  <c r="H81" i="28" s="1"/>
  <c r="D204" i="28"/>
  <c r="F204" i="28" s="1"/>
  <c r="G204" i="28" s="1"/>
  <c r="H204" i="28" s="1"/>
  <c r="D80" i="28"/>
  <c r="F80" i="28" s="1"/>
  <c r="G80" i="28" s="1"/>
  <c r="H80" i="28" s="1"/>
  <c r="D203" i="28"/>
  <c r="F203" i="28" s="1"/>
  <c r="G203" i="28" s="1"/>
  <c r="H203" i="28" s="1"/>
  <c r="D79" i="28"/>
  <c r="F79" i="28" s="1"/>
  <c r="G79" i="28" s="1"/>
  <c r="H79" i="28" s="1"/>
  <c r="D202" i="28"/>
  <c r="F202" i="28" s="1"/>
  <c r="G202" i="28" s="1"/>
  <c r="H202" i="28" s="1"/>
  <c r="D78" i="28"/>
  <c r="F78" i="28" s="1"/>
  <c r="G78" i="28" s="1"/>
  <c r="H78" i="28" s="1"/>
  <c r="D201" i="28"/>
  <c r="F201" i="28" s="1"/>
  <c r="G201" i="28" s="1"/>
  <c r="H201" i="28" s="1"/>
  <c r="D77" i="28"/>
  <c r="F77" i="28" s="1"/>
  <c r="G77" i="28" s="1"/>
  <c r="H77" i="28" s="1"/>
  <c r="D200" i="28"/>
  <c r="F200" i="28" s="1"/>
  <c r="G200" i="28" s="1"/>
  <c r="H200" i="28" s="1"/>
  <c r="D76" i="28"/>
  <c r="F76" i="28" s="1"/>
  <c r="G76" i="28" s="1"/>
  <c r="H76" i="28" s="1"/>
  <c r="D199" i="28"/>
  <c r="F199" i="28" s="1"/>
  <c r="G199" i="28" s="1"/>
  <c r="H199" i="28" s="1"/>
  <c r="D75" i="28"/>
  <c r="F75" i="28" s="1"/>
  <c r="G75" i="28" s="1"/>
  <c r="H75" i="28" s="1"/>
  <c r="D198" i="28"/>
  <c r="F198" i="28" s="1"/>
  <c r="G198" i="28" s="1"/>
  <c r="H198" i="28" s="1"/>
  <c r="D74" i="28"/>
  <c r="F74" i="28" s="1"/>
  <c r="G74" i="28" s="1"/>
  <c r="H74" i="28" s="1"/>
  <c r="D197" i="28"/>
  <c r="F197" i="28" s="1"/>
  <c r="G197" i="28" s="1"/>
  <c r="H197" i="28" s="1"/>
  <c r="D73" i="28"/>
  <c r="F73" i="28" s="1"/>
  <c r="G73" i="28" s="1"/>
  <c r="H73" i="28" s="1"/>
  <c r="D196" i="28"/>
  <c r="F196" i="28" s="1"/>
  <c r="G196" i="28" s="1"/>
  <c r="H196" i="28" s="1"/>
  <c r="D72" i="28"/>
  <c r="F72" i="28" s="1"/>
  <c r="G72" i="28" s="1"/>
  <c r="H72" i="28" s="1"/>
  <c r="D195" i="28"/>
  <c r="F195" i="28" s="1"/>
  <c r="G195" i="28" s="1"/>
  <c r="H195" i="28" s="1"/>
  <c r="D71" i="28"/>
  <c r="F71" i="28" s="1"/>
  <c r="G71" i="28" s="1"/>
  <c r="H71" i="28" s="1"/>
  <c r="D194" i="28"/>
  <c r="F194" i="28" s="1"/>
  <c r="G194" i="28" s="1"/>
  <c r="H194" i="28" s="1"/>
  <c r="D70" i="28"/>
  <c r="F70" i="28" s="1"/>
  <c r="G70" i="28" s="1"/>
  <c r="H70" i="28" s="1"/>
  <c r="D193" i="28"/>
  <c r="F193" i="28" s="1"/>
  <c r="G193" i="28" s="1"/>
  <c r="H193" i="28" s="1"/>
  <c r="D69" i="28"/>
  <c r="F69" i="28" s="1"/>
  <c r="G69" i="28" s="1"/>
  <c r="H69" i="28" s="1"/>
  <c r="D192" i="28"/>
  <c r="F192" i="28" s="1"/>
  <c r="G192" i="28" s="1"/>
  <c r="H192" i="28" s="1"/>
  <c r="D68" i="28"/>
  <c r="F68" i="28" s="1"/>
  <c r="G68" i="28" s="1"/>
  <c r="H68" i="28" s="1"/>
  <c r="D191" i="28"/>
  <c r="F191" i="28" s="1"/>
  <c r="G191" i="28" s="1"/>
  <c r="H191" i="28" s="1"/>
  <c r="D67" i="28"/>
  <c r="F67" i="28" s="1"/>
  <c r="G67" i="28" s="1"/>
  <c r="H67" i="28" s="1"/>
  <c r="D190" i="28"/>
  <c r="F190" i="28" s="1"/>
  <c r="G190" i="28" s="1"/>
  <c r="H190" i="28" s="1"/>
  <c r="D66" i="28"/>
  <c r="F66" i="28" s="1"/>
  <c r="G66" i="28" s="1"/>
  <c r="H66" i="28" s="1"/>
  <c r="D189" i="28"/>
  <c r="F189" i="28" s="1"/>
  <c r="G189" i="28" s="1"/>
  <c r="H189" i="28" s="1"/>
  <c r="D65" i="28"/>
  <c r="F65" i="28" s="1"/>
  <c r="G65" i="28" s="1"/>
  <c r="H65" i="28" s="1"/>
  <c r="D188" i="28"/>
  <c r="F188" i="28" s="1"/>
  <c r="G188" i="28" s="1"/>
  <c r="H188" i="28" s="1"/>
  <c r="D64" i="28"/>
  <c r="F64" i="28" s="1"/>
  <c r="G64" i="28" s="1"/>
  <c r="H64" i="28" s="1"/>
  <c r="D187" i="28"/>
  <c r="F187" i="28" s="1"/>
  <c r="G187" i="28" s="1"/>
  <c r="H187" i="28" s="1"/>
  <c r="D63" i="28"/>
  <c r="F63" i="28" s="1"/>
  <c r="G63" i="28" s="1"/>
  <c r="H63" i="28" s="1"/>
  <c r="D186" i="28"/>
  <c r="F186" i="28" s="1"/>
  <c r="G186" i="28" s="1"/>
  <c r="H186" i="28" s="1"/>
  <c r="D62" i="28"/>
  <c r="F62" i="28" s="1"/>
  <c r="G62" i="28" s="1"/>
  <c r="H62" i="28" s="1"/>
  <c r="D185" i="28"/>
  <c r="F185" i="28" s="1"/>
  <c r="G185" i="28" s="1"/>
  <c r="H185" i="28" s="1"/>
  <c r="D61" i="28"/>
  <c r="F61" i="28" s="1"/>
  <c r="G61" i="28" s="1"/>
  <c r="H61" i="28" s="1"/>
  <c r="D184" i="28"/>
  <c r="F184" i="28" s="1"/>
  <c r="G184" i="28" s="1"/>
  <c r="H184" i="28" s="1"/>
  <c r="D60" i="28"/>
  <c r="F60" i="28" s="1"/>
  <c r="G60" i="28" s="1"/>
  <c r="H60" i="28" s="1"/>
  <c r="D183" i="28"/>
  <c r="F183" i="28" s="1"/>
  <c r="G183" i="28" s="1"/>
  <c r="H183" i="28" s="1"/>
  <c r="D59" i="28"/>
  <c r="F59" i="28" s="1"/>
  <c r="G59" i="28" s="1"/>
  <c r="H59" i="28" s="1"/>
  <c r="D182" i="28"/>
  <c r="F182" i="28" s="1"/>
  <c r="G182" i="28" s="1"/>
  <c r="H182" i="28" s="1"/>
  <c r="D58" i="28"/>
  <c r="F58" i="28" s="1"/>
  <c r="G58" i="28" s="1"/>
  <c r="H58" i="28" s="1"/>
  <c r="D181" i="28"/>
  <c r="F181" i="28" s="1"/>
  <c r="G181" i="28" s="1"/>
  <c r="H181" i="28" s="1"/>
  <c r="D57" i="28"/>
  <c r="F57" i="28" s="1"/>
  <c r="G57" i="28" s="1"/>
  <c r="H57" i="28" s="1"/>
  <c r="D180" i="28"/>
  <c r="F180" i="28" s="1"/>
  <c r="G180" i="28" s="1"/>
  <c r="H180" i="28" s="1"/>
  <c r="D56" i="28"/>
  <c r="F56" i="28" s="1"/>
  <c r="G56" i="28" s="1"/>
  <c r="H56" i="28" s="1"/>
  <c r="D179" i="28"/>
  <c r="F179" i="28" s="1"/>
  <c r="G179" i="28" s="1"/>
  <c r="H179" i="28" s="1"/>
  <c r="D55" i="28"/>
  <c r="F55" i="28" s="1"/>
  <c r="G55" i="28" s="1"/>
  <c r="H55" i="28" s="1"/>
  <c r="D178" i="28"/>
  <c r="F178" i="28" s="1"/>
  <c r="G178" i="28" s="1"/>
  <c r="H178" i="28" s="1"/>
  <c r="D54" i="28"/>
  <c r="F54" i="28" s="1"/>
  <c r="G54" i="28" s="1"/>
  <c r="H54" i="28" s="1"/>
  <c r="D177" i="28"/>
  <c r="F177" i="28" s="1"/>
  <c r="G177" i="28" s="1"/>
  <c r="H177" i="28" s="1"/>
  <c r="D53" i="28"/>
  <c r="F53" i="28" s="1"/>
  <c r="G53" i="28" s="1"/>
  <c r="H53" i="28" s="1"/>
  <c r="D176" i="28"/>
  <c r="F176" i="28" s="1"/>
  <c r="G176" i="28" s="1"/>
  <c r="H176" i="28" s="1"/>
  <c r="D52" i="28"/>
  <c r="F52" i="28" s="1"/>
  <c r="G52" i="28" s="1"/>
  <c r="H52" i="28" s="1"/>
  <c r="D175" i="28"/>
  <c r="F175" i="28" s="1"/>
  <c r="G175" i="28" s="1"/>
  <c r="H175" i="28" s="1"/>
  <c r="D51" i="28"/>
  <c r="F51" i="28" s="1"/>
  <c r="G51" i="28" s="1"/>
  <c r="H51" i="28" s="1"/>
  <c r="D174" i="28"/>
  <c r="F174" i="28" s="1"/>
  <c r="G174" i="28" s="1"/>
  <c r="H174" i="28" s="1"/>
  <c r="D50" i="28"/>
  <c r="F50" i="28" s="1"/>
  <c r="G50" i="28" s="1"/>
  <c r="H50" i="28" s="1"/>
  <c r="D173" i="28"/>
  <c r="F173" i="28" s="1"/>
  <c r="G173" i="28" s="1"/>
  <c r="H173" i="28" s="1"/>
  <c r="D49" i="28"/>
  <c r="F49" i="28" s="1"/>
  <c r="G49" i="28" s="1"/>
  <c r="H49" i="28" s="1"/>
  <c r="D172" i="28"/>
  <c r="F172" i="28" s="1"/>
  <c r="G172" i="28" s="1"/>
  <c r="H172" i="28" s="1"/>
  <c r="D48" i="28"/>
  <c r="F48" i="28" s="1"/>
  <c r="G48" i="28" s="1"/>
  <c r="H48" i="28" s="1"/>
  <c r="D171" i="28"/>
  <c r="F171" i="28" s="1"/>
  <c r="G171" i="28" s="1"/>
  <c r="H171" i="28" s="1"/>
  <c r="D47" i="28"/>
  <c r="F47" i="28" s="1"/>
  <c r="G47" i="28" s="1"/>
  <c r="H47" i="28" s="1"/>
  <c r="D170" i="28"/>
  <c r="F170" i="28" s="1"/>
  <c r="G170" i="28" s="1"/>
  <c r="H170" i="28" s="1"/>
  <c r="D46" i="28"/>
  <c r="F46" i="28" s="1"/>
  <c r="G46" i="28" s="1"/>
  <c r="H46" i="28" s="1"/>
  <c r="D169" i="28"/>
  <c r="F169" i="28" s="1"/>
  <c r="G169" i="28" s="1"/>
  <c r="H169" i="28" s="1"/>
  <c r="D45" i="28"/>
  <c r="F45" i="28" s="1"/>
  <c r="G45" i="28" s="1"/>
  <c r="H45" i="28" s="1"/>
  <c r="D168" i="28"/>
  <c r="F168" i="28" s="1"/>
  <c r="G168" i="28" s="1"/>
  <c r="H168" i="28" s="1"/>
  <c r="D44" i="28"/>
  <c r="F44" i="28" s="1"/>
  <c r="G44" i="28" s="1"/>
  <c r="H44" i="28" s="1"/>
  <c r="D167" i="28"/>
  <c r="F167" i="28" s="1"/>
  <c r="G167" i="28" s="1"/>
  <c r="H167" i="28" s="1"/>
  <c r="D43" i="28"/>
  <c r="F43" i="28" s="1"/>
  <c r="G43" i="28" s="1"/>
  <c r="H43" i="28" s="1"/>
  <c r="D166" i="28"/>
  <c r="F166" i="28" s="1"/>
  <c r="G166" i="28" s="1"/>
  <c r="H166" i="28" s="1"/>
  <c r="D42" i="28"/>
  <c r="F42" i="28" s="1"/>
  <c r="G42" i="28" s="1"/>
  <c r="H42" i="28" s="1"/>
  <c r="D165" i="28"/>
  <c r="F165" i="28" s="1"/>
  <c r="G165" i="28" s="1"/>
  <c r="H165" i="28" s="1"/>
  <c r="D41" i="28"/>
  <c r="F41" i="28" s="1"/>
  <c r="G41" i="28" s="1"/>
  <c r="H41" i="28" s="1"/>
  <c r="D164" i="28"/>
  <c r="F164" i="28" s="1"/>
  <c r="G164" i="28" s="1"/>
  <c r="H164" i="28" s="1"/>
  <c r="D40" i="28"/>
  <c r="F40" i="28" s="1"/>
  <c r="G40" i="28" s="1"/>
  <c r="H40" i="28" s="1"/>
  <c r="D163" i="28"/>
  <c r="F163" i="28" s="1"/>
  <c r="G163" i="28" s="1"/>
  <c r="H163" i="28" s="1"/>
  <c r="D39" i="28"/>
  <c r="F39" i="28" s="1"/>
  <c r="G39" i="28" s="1"/>
  <c r="H39" i="28" s="1"/>
  <c r="D162" i="28"/>
  <c r="F162" i="28" s="1"/>
  <c r="G162" i="28" s="1"/>
  <c r="H162" i="28" s="1"/>
  <c r="D38" i="28"/>
  <c r="F38" i="28" s="1"/>
  <c r="G38" i="28" s="1"/>
  <c r="H38" i="28" s="1"/>
  <c r="D161" i="28"/>
  <c r="F161" i="28" s="1"/>
  <c r="G161" i="28" s="1"/>
  <c r="H161" i="28" s="1"/>
  <c r="D37" i="28"/>
  <c r="F37" i="28" s="1"/>
  <c r="G37" i="28" s="1"/>
  <c r="H37" i="28" s="1"/>
  <c r="D160" i="28"/>
  <c r="F160" i="28" s="1"/>
  <c r="G160" i="28" s="1"/>
  <c r="H160" i="28" s="1"/>
  <c r="D36" i="28"/>
  <c r="F36" i="28" s="1"/>
  <c r="G36" i="28" s="1"/>
  <c r="H36" i="28" s="1"/>
  <c r="D159" i="28"/>
  <c r="F159" i="28" s="1"/>
  <c r="G159" i="28" s="1"/>
  <c r="H159" i="28" s="1"/>
  <c r="D35" i="28"/>
  <c r="F35" i="28" s="1"/>
  <c r="G35" i="28" s="1"/>
  <c r="H35" i="28" s="1"/>
  <c r="D158" i="28"/>
  <c r="F158" i="28" s="1"/>
  <c r="G158" i="28" s="1"/>
  <c r="H158" i="28" s="1"/>
  <c r="D34" i="28"/>
  <c r="F34" i="28" s="1"/>
  <c r="G34" i="28" s="1"/>
  <c r="H34" i="28" s="1"/>
  <c r="D157" i="28"/>
  <c r="F157" i="28" s="1"/>
  <c r="G157" i="28" s="1"/>
  <c r="H157" i="28" s="1"/>
  <c r="D33" i="28"/>
  <c r="F33" i="28" s="1"/>
  <c r="G33" i="28" s="1"/>
  <c r="H33" i="28" s="1"/>
  <c r="D156" i="28"/>
  <c r="F156" i="28" s="1"/>
  <c r="G156" i="28" s="1"/>
  <c r="H156" i="28" s="1"/>
  <c r="D32" i="28"/>
  <c r="F32" i="28" s="1"/>
  <c r="G32" i="28" s="1"/>
  <c r="H32" i="28" s="1"/>
  <c r="D155" i="28"/>
  <c r="F155" i="28" s="1"/>
  <c r="G155" i="28" s="1"/>
  <c r="H155" i="28" s="1"/>
  <c r="D31" i="28"/>
  <c r="F31" i="28" s="1"/>
  <c r="G31" i="28" s="1"/>
  <c r="H31" i="28" s="1"/>
  <c r="D154" i="28"/>
  <c r="F154" i="28" s="1"/>
  <c r="G154" i="28" s="1"/>
  <c r="H154" i="28" s="1"/>
  <c r="D30" i="28"/>
  <c r="F30" i="28" s="1"/>
  <c r="G30" i="28" s="1"/>
  <c r="H30" i="28" s="1"/>
  <c r="D153" i="28"/>
  <c r="F153" i="28" s="1"/>
  <c r="G153" i="28" s="1"/>
  <c r="H153" i="28" s="1"/>
  <c r="D29" i="28"/>
  <c r="F29" i="28" s="1"/>
  <c r="G29" i="28" s="1"/>
  <c r="H29" i="28" s="1"/>
  <c r="D152" i="28"/>
  <c r="F152" i="28" s="1"/>
  <c r="G152" i="28" s="1"/>
  <c r="H152" i="28" s="1"/>
  <c r="D28" i="28"/>
  <c r="F28" i="28" s="1"/>
  <c r="G28" i="28" s="1"/>
  <c r="H28" i="28" s="1"/>
  <c r="D151" i="28"/>
  <c r="F151" i="28" s="1"/>
  <c r="G151" i="28" s="1"/>
  <c r="H151" i="28" s="1"/>
  <c r="D27" i="28"/>
  <c r="F27" i="28" s="1"/>
  <c r="G27" i="28" s="1"/>
  <c r="H27" i="28" s="1"/>
  <c r="D150" i="28"/>
  <c r="F150" i="28" s="1"/>
  <c r="G150" i="28" s="1"/>
  <c r="H150" i="28" s="1"/>
  <c r="D26" i="28"/>
  <c r="F26" i="28" s="1"/>
  <c r="G26" i="28" s="1"/>
  <c r="H26" i="28" s="1"/>
  <c r="D149" i="28"/>
  <c r="F149" i="28" s="1"/>
  <c r="G149" i="28" s="1"/>
  <c r="H149" i="28" s="1"/>
  <c r="D25" i="28"/>
  <c r="F25" i="28" s="1"/>
  <c r="G25" i="28" s="1"/>
  <c r="H25" i="28" s="1"/>
  <c r="D148" i="28"/>
  <c r="F148" i="28" s="1"/>
  <c r="G148" i="28" s="1"/>
  <c r="H148" i="28" s="1"/>
  <c r="D24" i="28"/>
  <c r="F24" i="28" s="1"/>
  <c r="G24" i="28" s="1"/>
  <c r="H24" i="28" s="1"/>
  <c r="D147" i="28"/>
  <c r="F147" i="28" s="1"/>
  <c r="G147" i="28" s="1"/>
  <c r="H147" i="28" s="1"/>
  <c r="D23" i="28"/>
  <c r="F23" i="28" s="1"/>
  <c r="G23" i="28" s="1"/>
  <c r="H23" i="28" s="1"/>
  <c r="D146" i="28"/>
  <c r="F146" i="28" s="1"/>
  <c r="G146" i="28" s="1"/>
  <c r="H146" i="28" s="1"/>
  <c r="D22" i="28"/>
  <c r="F22" i="28" s="1"/>
  <c r="G22" i="28" s="1"/>
  <c r="H22" i="28" s="1"/>
  <c r="D145" i="28"/>
  <c r="F145" i="28" s="1"/>
  <c r="G145" i="28" s="1"/>
  <c r="H145" i="28" s="1"/>
  <c r="D21" i="28"/>
  <c r="F21" i="28" s="1"/>
  <c r="G21" i="28" s="1"/>
  <c r="H21" i="28" s="1"/>
  <c r="D240" i="28"/>
  <c r="F240" i="28" s="1"/>
  <c r="G240" i="28" s="1"/>
  <c r="H240" i="28" s="1"/>
  <c r="D116" i="28"/>
  <c r="F116" i="28" s="1"/>
  <c r="G116" i="28" s="1"/>
  <c r="H116" i="28" s="1"/>
  <c r="D239" i="28"/>
  <c r="F239" i="28" s="1"/>
  <c r="G239" i="28" s="1"/>
  <c r="H239" i="28" s="1"/>
  <c r="D115" i="28"/>
  <c r="F115" i="28" s="1"/>
  <c r="G115" i="28" s="1"/>
  <c r="H115" i="28" s="1"/>
  <c r="D238" i="28"/>
  <c r="F238" i="28" s="1"/>
  <c r="G238" i="28" s="1"/>
  <c r="H238" i="28" s="1"/>
  <c r="D114" i="28"/>
  <c r="F114" i="28" s="1"/>
  <c r="G114" i="28" s="1"/>
  <c r="H114" i="28" s="1"/>
  <c r="D237" i="28"/>
  <c r="F237" i="28" s="1"/>
  <c r="G237" i="28" s="1"/>
  <c r="H237" i="28" s="1"/>
  <c r="D113" i="28"/>
  <c r="F113" i="28" s="1"/>
  <c r="G113" i="28" s="1"/>
  <c r="H113" i="28" s="1"/>
  <c r="D236" i="28"/>
  <c r="F236" i="28" s="1"/>
  <c r="G236" i="28" s="1"/>
  <c r="H236" i="28" s="1"/>
  <c r="D112" i="28"/>
  <c r="F112" i="28" s="1"/>
  <c r="G112" i="28" s="1"/>
  <c r="H112" i="28" s="1"/>
  <c r="D235" i="28"/>
  <c r="F235" i="28" s="1"/>
  <c r="G235" i="28" s="1"/>
  <c r="H235" i="28" s="1"/>
  <c r="D111" i="28"/>
  <c r="F111" i="28" s="1"/>
  <c r="G111" i="28" s="1"/>
  <c r="H111" i="28" s="1"/>
  <c r="D234" i="28"/>
  <c r="F234" i="28" s="1"/>
  <c r="G234" i="28" s="1"/>
  <c r="H234" i="28" s="1"/>
  <c r="D110" i="28"/>
  <c r="F110" i="28" s="1"/>
  <c r="G110" i="28" s="1"/>
  <c r="H110" i="28" s="1"/>
  <c r="D233" i="28"/>
  <c r="F233" i="28" s="1"/>
  <c r="G233" i="28" s="1"/>
  <c r="H233" i="28" s="1"/>
  <c r="D109" i="28"/>
  <c r="F109" i="28" s="1"/>
  <c r="G109" i="28" s="1"/>
  <c r="H109" i="28" s="1"/>
  <c r="D232" i="28"/>
  <c r="F232" i="28" s="1"/>
  <c r="G232" i="28" s="1"/>
  <c r="H232" i="28" s="1"/>
  <c r="D108" i="28"/>
  <c r="F108" i="28" s="1"/>
  <c r="G108" i="28" s="1"/>
  <c r="H108" i="28" s="1"/>
  <c r="D231" i="28"/>
  <c r="F231" i="28" s="1"/>
  <c r="G231" i="28" s="1"/>
  <c r="H231" i="28" s="1"/>
  <c r="D107" i="28"/>
  <c r="F107" i="28" s="1"/>
  <c r="G107" i="28" s="1"/>
  <c r="H107" i="28" s="1"/>
  <c r="D230" i="28"/>
  <c r="F230" i="28" s="1"/>
  <c r="G230" i="28" s="1"/>
  <c r="H230" i="28" s="1"/>
  <c r="D106" i="28"/>
  <c r="F106" i="28" s="1"/>
  <c r="G106" i="28" s="1"/>
  <c r="H106" i="28" s="1"/>
  <c r="D229" i="28"/>
  <c r="F229" i="28" s="1"/>
  <c r="G229" i="28" s="1"/>
  <c r="H229" i="28" s="1"/>
  <c r="D105" i="28"/>
  <c r="F105" i="28" s="1"/>
  <c r="G105" i="28" s="1"/>
  <c r="H105" i="28" s="1"/>
  <c r="D228" i="28"/>
  <c r="F228" i="28" s="1"/>
  <c r="G228" i="28" s="1"/>
  <c r="H228" i="28" s="1"/>
  <c r="D104" i="28"/>
  <c r="F104" i="28" s="1"/>
  <c r="G104" i="28" s="1"/>
  <c r="H104" i="28" s="1"/>
  <c r="D227" i="28"/>
  <c r="F227" i="28" s="1"/>
  <c r="G227" i="28" s="1"/>
  <c r="H227" i="28" s="1"/>
  <c r="D103" i="28"/>
  <c r="F103" i="28" s="1"/>
  <c r="G103" i="28" s="1"/>
  <c r="H103" i="28" s="1"/>
  <c r="D226" i="28"/>
  <c r="F226" i="28" s="1"/>
  <c r="G226" i="28" s="1"/>
  <c r="H226" i="28" s="1"/>
  <c r="D102" i="28"/>
  <c r="F102" i="28" s="1"/>
  <c r="G102" i="28" s="1"/>
  <c r="H102" i="28" s="1"/>
  <c r="D225" i="28"/>
  <c r="F225" i="28" s="1"/>
  <c r="G225" i="28" s="1"/>
  <c r="H225" i="28" s="1"/>
  <c r="D101" i="28"/>
  <c r="F101" i="28" s="1"/>
  <c r="G101" i="28" s="1"/>
  <c r="H101" i="28" s="1"/>
  <c r="D224" i="28"/>
  <c r="F224" i="28" s="1"/>
  <c r="G224" i="28" s="1"/>
  <c r="H224" i="28" s="1"/>
  <c r="D100" i="28"/>
  <c r="F100" i="28" s="1"/>
  <c r="G100" i="28" s="1"/>
  <c r="H100" i="28" s="1"/>
  <c r="D223" i="28"/>
  <c r="F223" i="28" s="1"/>
  <c r="G223" i="28" s="1"/>
  <c r="H223" i="28" s="1"/>
  <c r="D99" i="28"/>
  <c r="F99" i="28" s="1"/>
  <c r="G99" i="28" s="1"/>
  <c r="H99" i="28" s="1"/>
  <c r="D222" i="28"/>
  <c r="F222" i="28" s="1"/>
  <c r="G222" i="28" s="1"/>
  <c r="H222" i="28" s="1"/>
  <c r="D98" i="28"/>
  <c r="F98" i="28" s="1"/>
  <c r="G98" i="28" s="1"/>
  <c r="H98" i="28" s="1"/>
  <c r="D221" i="28"/>
  <c r="F221" i="28" s="1"/>
  <c r="G221" i="28" s="1"/>
  <c r="H221" i="28" s="1"/>
  <c r="D97" i="28"/>
  <c r="F97" i="28" s="1"/>
  <c r="G97" i="28" s="1"/>
  <c r="H97" i="28" s="1"/>
  <c r="D220" i="28"/>
  <c r="F220" i="28" s="1"/>
  <c r="G220" i="28" s="1"/>
  <c r="H220" i="28" s="1"/>
  <c r="D96" i="28"/>
  <c r="F96" i="28" s="1"/>
  <c r="G96" i="28" s="1"/>
  <c r="H96" i="28" s="1"/>
  <c r="D219" i="28"/>
  <c r="F219" i="28" s="1"/>
  <c r="G219" i="28" s="1"/>
  <c r="H219" i="28" s="1"/>
  <c r="D95" i="28"/>
  <c r="F95" i="28" s="1"/>
  <c r="G95" i="28" s="1"/>
  <c r="H95" i="28" s="1"/>
  <c r="D218" i="28"/>
  <c r="F218" i="28" s="1"/>
  <c r="G218" i="28" s="1"/>
  <c r="H218" i="28" s="1"/>
  <c r="D94" i="28"/>
  <c r="F94" i="28" s="1"/>
  <c r="G94" i="28" s="1"/>
  <c r="H94" i="28" s="1"/>
  <c r="D217" i="28"/>
  <c r="F217" i="28" s="1"/>
  <c r="G217" i="28" s="1"/>
  <c r="H217" i="28" s="1"/>
  <c r="D93" i="28"/>
  <c r="F93" i="28" s="1"/>
  <c r="G93" i="28" s="1"/>
  <c r="H93" i="28" s="1"/>
  <c r="D216" i="28"/>
  <c r="F216" i="28" s="1"/>
  <c r="G216" i="28" s="1"/>
  <c r="H216" i="28" s="1"/>
  <c r="D92" i="28"/>
  <c r="F92" i="28" s="1"/>
  <c r="G92" i="28" s="1"/>
  <c r="H92" i="28" s="1"/>
  <c r="D215" i="28"/>
  <c r="F215" i="28" s="1"/>
  <c r="G215" i="28" s="1"/>
  <c r="H215" i="28" s="1"/>
  <c r="D91" i="28"/>
  <c r="F91" i="28" s="1"/>
  <c r="G91" i="28" s="1"/>
  <c r="H91" i="28" s="1"/>
  <c r="D214" i="28"/>
  <c r="F214" i="28" s="1"/>
  <c r="G214" i="28" s="1"/>
  <c r="H214" i="28" s="1"/>
  <c r="D90" i="28"/>
  <c r="F90" i="28" s="1"/>
  <c r="G90" i="28" s="1"/>
  <c r="H90" i="28" s="1"/>
  <c r="D213" i="28"/>
  <c r="F213" i="28" s="1"/>
  <c r="G213" i="28" s="1"/>
  <c r="H213" i="28" s="1"/>
  <c r="D89" i="28"/>
  <c r="F89" i="28" s="1"/>
  <c r="G89" i="28" s="1"/>
  <c r="H89" i="28" s="1"/>
  <c r="D212" i="28"/>
  <c r="F212" i="28" s="1"/>
  <c r="G212" i="28" s="1"/>
  <c r="H212" i="28" s="1"/>
  <c r="D88" i="28"/>
  <c r="F88" i="28" s="1"/>
  <c r="G88" i="28" s="1"/>
  <c r="H88" i="28" s="1"/>
  <c r="D211" i="28"/>
  <c r="F211" i="28" s="1"/>
  <c r="G211" i="28" s="1"/>
  <c r="H211" i="28" s="1"/>
  <c r="D87" i="28"/>
  <c r="F87" i="28" s="1"/>
  <c r="G87" i="28" s="1"/>
  <c r="H87" i="28" s="1"/>
  <c r="D210" i="28"/>
  <c r="F210" i="28" s="1"/>
  <c r="G210" i="28" s="1"/>
  <c r="H210" i="28" s="1"/>
  <c r="D86" i="28"/>
  <c r="F86" i="28" s="1"/>
  <c r="G86" i="28" s="1"/>
  <c r="H86" i="28" s="1"/>
  <c r="D209" i="28"/>
  <c r="F209" i="28" s="1"/>
  <c r="G209" i="28" s="1"/>
  <c r="H209" i="28" s="1"/>
  <c r="D85" i="28"/>
  <c r="F85" i="28" s="1"/>
  <c r="G85" i="28" s="1"/>
  <c r="H85" i="28" s="1"/>
  <c r="P13" i="28"/>
  <c r="P14" i="28"/>
  <c r="D18" i="28"/>
  <c r="F18" i="28" s="1"/>
  <c r="G18" i="28" s="1"/>
  <c r="H18" i="28" s="1"/>
  <c r="D19" i="28"/>
  <c r="D20" i="28"/>
  <c r="F20" i="28" s="1"/>
  <c r="G20" i="28" s="1"/>
  <c r="H20" i="28" s="1"/>
  <c r="D117" i="28"/>
  <c r="F117" i="28" s="1"/>
  <c r="G117" i="28" s="1"/>
  <c r="H117" i="28" s="1"/>
  <c r="D118" i="28"/>
  <c r="F118" i="28" s="1"/>
  <c r="G118" i="28" s="1"/>
  <c r="H118" i="28" s="1"/>
  <c r="D119" i="28"/>
  <c r="F119" i="28" s="1"/>
  <c r="G119" i="28" s="1"/>
  <c r="H119" i="28" s="1"/>
  <c r="D120" i="28"/>
  <c r="F120" i="28" s="1"/>
  <c r="G120" i="28" s="1"/>
  <c r="H120" i="28" s="1"/>
  <c r="D121" i="28"/>
  <c r="F121" i="28" s="1"/>
  <c r="G121" i="28" s="1"/>
  <c r="H121" i="28" s="1"/>
  <c r="D122" i="28"/>
  <c r="F122" i="28" s="1"/>
  <c r="G122" i="28" s="1"/>
  <c r="H122" i="28" s="1"/>
  <c r="D123" i="28"/>
  <c r="F123" i="28" s="1"/>
  <c r="G123" i="28" s="1"/>
  <c r="H123" i="28" s="1"/>
  <c r="D124" i="28"/>
  <c r="F124" i="28" s="1"/>
  <c r="G124" i="28" s="1"/>
  <c r="H124" i="28" s="1"/>
  <c r="D125" i="28"/>
  <c r="F125" i="28" s="1"/>
  <c r="G125" i="28" s="1"/>
  <c r="H125" i="28" s="1"/>
  <c r="D126" i="28"/>
  <c r="F126" i="28" s="1"/>
  <c r="G126" i="28" s="1"/>
  <c r="H126" i="28" s="1"/>
  <c r="D127" i="28"/>
  <c r="F127" i="28" s="1"/>
  <c r="G127" i="28" s="1"/>
  <c r="H127" i="28" s="1"/>
  <c r="D128" i="28"/>
  <c r="F128" i="28" s="1"/>
  <c r="G128" i="28" s="1"/>
  <c r="H128" i="28" s="1"/>
  <c r="D129" i="28"/>
  <c r="F129" i="28" s="1"/>
  <c r="G129" i="28" s="1"/>
  <c r="H129" i="28" s="1"/>
  <c r="D130" i="28"/>
  <c r="F130" i="28" s="1"/>
  <c r="G130" i="28" s="1"/>
  <c r="H130" i="28" s="1"/>
  <c r="D131" i="28"/>
  <c r="F131" i="28" s="1"/>
  <c r="G131" i="28" s="1"/>
  <c r="H131" i="28" s="1"/>
  <c r="D132" i="28"/>
  <c r="F132" i="28" s="1"/>
  <c r="G132" i="28" s="1"/>
  <c r="H132" i="28" s="1"/>
  <c r="D133" i="28"/>
  <c r="D134" i="28"/>
  <c r="F134" i="28" s="1"/>
  <c r="G134" i="28" s="1"/>
  <c r="H134" i="28" s="1"/>
  <c r="D135" i="28"/>
  <c r="F135" i="28" s="1"/>
  <c r="G135" i="28" s="1"/>
  <c r="H135" i="28" s="1"/>
  <c r="D136" i="28"/>
  <c r="F136" i="28" s="1"/>
  <c r="G136" i="28" s="1"/>
  <c r="H136" i="28" s="1"/>
  <c r="D137" i="28"/>
  <c r="F137" i="28" s="1"/>
  <c r="G137" i="28" s="1"/>
  <c r="H137" i="28" s="1"/>
  <c r="D138" i="28"/>
  <c r="F138" i="28" s="1"/>
  <c r="G138" i="28" s="1"/>
  <c r="H138" i="28" s="1"/>
  <c r="D139" i="28"/>
  <c r="F139" i="28" s="1"/>
  <c r="G139" i="28" s="1"/>
  <c r="H139" i="28" s="1"/>
  <c r="D140" i="28"/>
  <c r="F140" i="28" s="1"/>
  <c r="G140" i="28" s="1"/>
  <c r="H140" i="28" s="1"/>
  <c r="D141" i="28"/>
  <c r="F141" i="28" s="1"/>
  <c r="G141" i="28" s="1"/>
  <c r="H141" i="28" s="1"/>
  <c r="D142" i="28"/>
  <c r="F142" i="28" s="1"/>
  <c r="G142" i="28" s="1"/>
  <c r="H142" i="28" s="1"/>
  <c r="D143" i="28"/>
  <c r="D144" i="28"/>
  <c r="F144" i="28" s="1"/>
  <c r="G144" i="28" s="1"/>
  <c r="H144" i="28" s="1"/>
  <c r="D241" i="28"/>
  <c r="F241" i="28" s="1"/>
  <c r="G241" i="28" s="1"/>
  <c r="H241" i="28" s="1"/>
  <c r="D242" i="28"/>
  <c r="F242" i="28" s="1"/>
  <c r="G242" i="28" s="1"/>
  <c r="H242" i="28" s="1"/>
  <c r="D243" i="28"/>
  <c r="F243" i="28" s="1"/>
  <c r="G243" i="28" s="1"/>
  <c r="H243" i="28" s="1"/>
  <c r="D244" i="28"/>
  <c r="F244" i="28" s="1"/>
  <c r="G244" i="28" s="1"/>
  <c r="H244" i="28" s="1"/>
  <c r="D245" i="28"/>
  <c r="F245" i="28" s="1"/>
  <c r="G245" i="28" s="1"/>
  <c r="H245" i="28" s="1"/>
  <c r="D246" i="28"/>
  <c r="F246" i="28" s="1"/>
  <c r="G246" i="28" s="1"/>
  <c r="H246" i="28" s="1"/>
  <c r="D247" i="28"/>
  <c r="F247" i="28" s="1"/>
  <c r="G247" i="28" s="1"/>
  <c r="H247" i="28" s="1"/>
  <c r="D248" i="28"/>
  <c r="F248" i="28" s="1"/>
  <c r="G248" i="28" s="1"/>
  <c r="H248" i="28" s="1"/>
  <c r="D249" i="28"/>
  <c r="F249" i="28" s="1"/>
  <c r="G249" i="28" s="1"/>
  <c r="H249" i="28" s="1"/>
  <c r="D250" i="28"/>
  <c r="F250" i="28" s="1"/>
  <c r="G250" i="28" s="1"/>
  <c r="H250" i="28" s="1"/>
  <c r="D251" i="28"/>
  <c r="F251" i="28" s="1"/>
  <c r="G251" i="28" s="1"/>
  <c r="H251" i="28" s="1"/>
  <c r="D252" i="28"/>
  <c r="F252" i="28" s="1"/>
  <c r="G252" i="28" s="1"/>
  <c r="H252" i="28" s="1"/>
  <c r="D253" i="28"/>
  <c r="F253" i="28" s="1"/>
  <c r="G253" i="28" s="1"/>
  <c r="H253" i="28" s="1"/>
  <c r="D254" i="28"/>
  <c r="F254" i="28" s="1"/>
  <c r="G254" i="28" s="1"/>
  <c r="H254" i="28" s="1"/>
  <c r="D255" i="28"/>
  <c r="F255" i="28" s="1"/>
  <c r="G255" i="28" s="1"/>
  <c r="H255" i="28" s="1"/>
  <c r="D256" i="28"/>
  <c r="F256" i="28" s="1"/>
  <c r="G256" i="28" s="1"/>
  <c r="H256" i="28" s="1"/>
  <c r="D257" i="28"/>
  <c r="F257" i="28" s="1"/>
  <c r="G257" i="28" s="1"/>
  <c r="H257" i="28" s="1"/>
  <c r="D258" i="28"/>
  <c r="F258" i="28" s="1"/>
  <c r="G258" i="28" s="1"/>
  <c r="H258" i="28" s="1"/>
  <c r="D259" i="28"/>
  <c r="F259" i="28" s="1"/>
  <c r="G259" i="28" s="1"/>
  <c r="H259" i="28" s="1"/>
  <c r="D260" i="28"/>
  <c r="F260" i="28" s="1"/>
  <c r="G260" i="28" s="1"/>
  <c r="H260" i="28" s="1"/>
  <c r="D261" i="28"/>
  <c r="F261" i="28" s="1"/>
  <c r="G261" i="28" s="1"/>
  <c r="H261" i="28" s="1"/>
  <c r="D262" i="28"/>
  <c r="F262" i="28" s="1"/>
  <c r="G262" i="28" s="1"/>
  <c r="H262" i="28" s="1"/>
  <c r="D263" i="28"/>
  <c r="F263" i="28" s="1"/>
  <c r="G263" i="28" s="1"/>
  <c r="H263" i="28" s="1"/>
  <c r="D264" i="28"/>
  <c r="F264" i="28" s="1"/>
  <c r="G264" i="28" s="1"/>
  <c r="H264" i="28" s="1"/>
  <c r="D265" i="28"/>
  <c r="F265" i="28" s="1"/>
  <c r="G265" i="28" s="1"/>
  <c r="H265" i="28" s="1"/>
  <c r="D266" i="28"/>
  <c r="F266" i="28" s="1"/>
  <c r="G266" i="28" s="1"/>
  <c r="H266" i="28" s="1"/>
  <c r="D267" i="28"/>
  <c r="F267" i="28" s="1"/>
  <c r="G267" i="28" s="1"/>
  <c r="H267" i="28" s="1"/>
  <c r="D268" i="28"/>
  <c r="F268" i="28" s="1"/>
  <c r="G268" i="28" s="1"/>
  <c r="H268" i="28" s="1"/>
  <c r="D269" i="28"/>
  <c r="F269" i="28" s="1"/>
  <c r="G269" i="28" s="1"/>
  <c r="H269" i="28" s="1"/>
  <c r="D270" i="28"/>
  <c r="F270" i="28" s="1"/>
  <c r="G270" i="28" s="1"/>
  <c r="H270" i="28" s="1"/>
  <c r="D271" i="28"/>
  <c r="F271" i="28" s="1"/>
  <c r="G271" i="28" s="1"/>
  <c r="H271" i="28" s="1"/>
  <c r="D272" i="28"/>
  <c r="F272" i="28" s="1"/>
  <c r="G272" i="28" s="1"/>
  <c r="H272" i="28" s="1"/>
  <c r="F133" i="28"/>
  <c r="G133" i="28" s="1"/>
  <c r="H133" i="28" s="1"/>
  <c r="D16" i="30" l="1"/>
  <c r="D15" i="30"/>
  <c r="S19" i="30"/>
  <c r="S20" i="30" s="1"/>
  <c r="K15" i="30"/>
  <c r="K16" i="30"/>
  <c r="K16" i="28"/>
  <c r="D16" i="28"/>
  <c r="O19" i="28"/>
  <c r="O20" i="28" s="1"/>
  <c r="D15" i="28"/>
  <c r="F19" i="28"/>
  <c r="G19" i="28" s="1"/>
  <c r="F143" i="28"/>
  <c r="G143" i="28" s="1"/>
  <c r="H143" i="28" s="1"/>
  <c r="N16" i="28" s="1"/>
  <c r="K15" i="28"/>
  <c r="H19" i="28" l="1"/>
  <c r="H16" i="28" s="1"/>
  <c r="G16" i="28"/>
  <c r="M16" i="28"/>
</calcChain>
</file>

<file path=xl/sharedStrings.xml><?xml version="1.0" encoding="utf-8"?>
<sst xmlns="http://schemas.openxmlformats.org/spreadsheetml/2006/main" count="2173" uniqueCount="310">
  <si>
    <t>SD</t>
  </si>
  <si>
    <t>Mean</t>
  </si>
  <si>
    <t>Sequence:</t>
  </si>
  <si>
    <t>Sample mean</t>
  </si>
  <si>
    <t>Sample size</t>
  </si>
  <si>
    <t>Subject</t>
  </si>
  <si>
    <t>X</t>
  </si>
  <si>
    <t>Odds @ mean</t>
  </si>
  <si>
    <t>For plotting:</t>
  </si>
  <si>
    <t>Event?
0 or 1</t>
  </si>
  <si>
    <t>Modeled prob.</t>
  </si>
  <si>
    <t>Odds ratio per 2SD of X</t>
  </si>
  <si>
    <t>CONTROL GROUP</t>
  </si>
  <si>
    <t>EXPERIMENTAL GROUP</t>
  </si>
  <si>
    <t>Modeled ln(odds)</t>
  </si>
  <si>
    <t>Grand mean of X</t>
  </si>
  <si>
    <t>Odds ratio @ mean</t>
  </si>
  <si>
    <t>modeled</t>
  </si>
  <si>
    <t>observed</t>
  </si>
  <si>
    <t>?</t>
  </si>
  <si>
    <t>Need logistic regression to estimate!</t>
  </si>
  <si>
    <t>Exptal/Control odds ratios:</t>
  </si>
  <si>
    <t>LCL</t>
  </si>
  <si>
    <t>UCL</t>
  </si>
  <si>
    <t xml:space="preserve">There are two groups with different probabilities of occurrence of the event. </t>
  </si>
  <si>
    <t>The covariate can have different means and SD in the two groups and different effects on the probability of occurrence of the event.</t>
  </si>
  <si>
    <t>The effect of the covariate on probability has to be modeled via the log of the odds of occurrence of the event.</t>
  </si>
  <si>
    <t>Cont</t>
  </si>
  <si>
    <t>Expt</t>
  </si>
  <si>
    <t>C001</t>
  </si>
  <si>
    <t>C002</t>
  </si>
  <si>
    <t>C003</t>
  </si>
  <si>
    <t>C004</t>
  </si>
  <si>
    <t>C005</t>
  </si>
  <si>
    <t>C006</t>
  </si>
  <si>
    <t>C007</t>
  </si>
  <si>
    <t>C008</t>
  </si>
  <si>
    <t>C009</t>
  </si>
  <si>
    <t>C010</t>
  </si>
  <si>
    <t>C011</t>
  </si>
  <si>
    <t>C012</t>
  </si>
  <si>
    <t>C013</t>
  </si>
  <si>
    <t>C014</t>
  </si>
  <si>
    <t>C015</t>
  </si>
  <si>
    <t>C016</t>
  </si>
  <si>
    <t>C017</t>
  </si>
  <si>
    <t>C018</t>
  </si>
  <si>
    <t>C019</t>
  </si>
  <si>
    <t>C020</t>
  </si>
  <si>
    <t>C021</t>
  </si>
  <si>
    <t>C022</t>
  </si>
  <si>
    <t>C023</t>
  </si>
  <si>
    <t>C024</t>
  </si>
  <si>
    <t>C025</t>
  </si>
  <si>
    <t>C026</t>
  </si>
  <si>
    <t>C027</t>
  </si>
  <si>
    <t>C028</t>
  </si>
  <si>
    <t>C029</t>
  </si>
  <si>
    <t>C030</t>
  </si>
  <si>
    <t>C031</t>
  </si>
  <si>
    <t>C032</t>
  </si>
  <si>
    <t>C033</t>
  </si>
  <si>
    <t>C034</t>
  </si>
  <si>
    <t>C035</t>
  </si>
  <si>
    <t>C036</t>
  </si>
  <si>
    <t>C037</t>
  </si>
  <si>
    <t>C038</t>
  </si>
  <si>
    <t>C039</t>
  </si>
  <si>
    <t>C040</t>
  </si>
  <si>
    <t>C041</t>
  </si>
  <si>
    <t>C042</t>
  </si>
  <si>
    <t>C043</t>
  </si>
  <si>
    <t>C044</t>
  </si>
  <si>
    <t>C045</t>
  </si>
  <si>
    <t>C046</t>
  </si>
  <si>
    <t>C047</t>
  </si>
  <si>
    <t>C048</t>
  </si>
  <si>
    <t>C049</t>
  </si>
  <si>
    <t>C050</t>
  </si>
  <si>
    <t>C051</t>
  </si>
  <si>
    <t>C052</t>
  </si>
  <si>
    <t>C053</t>
  </si>
  <si>
    <t>C054</t>
  </si>
  <si>
    <t>C055</t>
  </si>
  <si>
    <t>C056</t>
  </si>
  <si>
    <t>C057</t>
  </si>
  <si>
    <t>C058</t>
  </si>
  <si>
    <t>C059</t>
  </si>
  <si>
    <t>C060</t>
  </si>
  <si>
    <t>C061</t>
  </si>
  <si>
    <t>C062</t>
  </si>
  <si>
    <t>C063</t>
  </si>
  <si>
    <t>C064</t>
  </si>
  <si>
    <t>C065</t>
  </si>
  <si>
    <t>C066</t>
  </si>
  <si>
    <t>C067</t>
  </si>
  <si>
    <t>C068</t>
  </si>
  <si>
    <t>C069</t>
  </si>
  <si>
    <t>C070</t>
  </si>
  <si>
    <t>C071</t>
  </si>
  <si>
    <t>C072</t>
  </si>
  <si>
    <t>C073</t>
  </si>
  <si>
    <t>C074</t>
  </si>
  <si>
    <t>C075</t>
  </si>
  <si>
    <t>C076</t>
  </si>
  <si>
    <t>C077</t>
  </si>
  <si>
    <t>C078</t>
  </si>
  <si>
    <t>C079</t>
  </si>
  <si>
    <t>C080</t>
  </si>
  <si>
    <t>C081</t>
  </si>
  <si>
    <t>C082</t>
  </si>
  <si>
    <t>C083</t>
  </si>
  <si>
    <t>C084</t>
  </si>
  <si>
    <t>C085</t>
  </si>
  <si>
    <t>C086</t>
  </si>
  <si>
    <t>C087</t>
  </si>
  <si>
    <t>C088</t>
  </si>
  <si>
    <t>C089</t>
  </si>
  <si>
    <t>C090</t>
  </si>
  <si>
    <t>C091</t>
  </si>
  <si>
    <t>C092</t>
  </si>
  <si>
    <t>C093</t>
  </si>
  <si>
    <t>C094</t>
  </si>
  <si>
    <t>C095</t>
  </si>
  <si>
    <t>C096</t>
  </si>
  <si>
    <t>C097</t>
  </si>
  <si>
    <t>C098</t>
  </si>
  <si>
    <t>C099</t>
  </si>
  <si>
    <t>C100</t>
  </si>
  <si>
    <t>C101</t>
  </si>
  <si>
    <t>C102</t>
  </si>
  <si>
    <t>C103</t>
  </si>
  <si>
    <t>C104</t>
  </si>
  <si>
    <t>C105</t>
  </si>
  <si>
    <t>C106</t>
  </si>
  <si>
    <t>C107</t>
  </si>
  <si>
    <t>C108</t>
  </si>
  <si>
    <t>C109</t>
  </si>
  <si>
    <t>C110</t>
  </si>
  <si>
    <t>C111</t>
  </si>
  <si>
    <t>C112</t>
  </si>
  <si>
    <t>C113</t>
  </si>
  <si>
    <t>C114</t>
  </si>
  <si>
    <t>C115</t>
  </si>
  <si>
    <t>C116</t>
  </si>
  <si>
    <t>C117</t>
  </si>
  <si>
    <t>C118</t>
  </si>
  <si>
    <t>C119</t>
  </si>
  <si>
    <t>C120</t>
  </si>
  <si>
    <t>C121</t>
  </si>
  <si>
    <t>C122</t>
  </si>
  <si>
    <t>C123</t>
  </si>
  <si>
    <t>C124</t>
  </si>
  <si>
    <t>E001</t>
  </si>
  <si>
    <t>E002</t>
  </si>
  <si>
    <t>E003</t>
  </si>
  <si>
    <t>E004</t>
  </si>
  <si>
    <t>E005</t>
  </si>
  <si>
    <t>E006</t>
  </si>
  <si>
    <t>E007</t>
  </si>
  <si>
    <t>E008</t>
  </si>
  <si>
    <t>E009</t>
  </si>
  <si>
    <t>E010</t>
  </si>
  <si>
    <t>E011</t>
  </si>
  <si>
    <t>E012</t>
  </si>
  <si>
    <t>E013</t>
  </si>
  <si>
    <t>E014</t>
  </si>
  <si>
    <t>E015</t>
  </si>
  <si>
    <t>E016</t>
  </si>
  <si>
    <t>E017</t>
  </si>
  <si>
    <t>E018</t>
  </si>
  <si>
    <t>E019</t>
  </si>
  <si>
    <t>E020</t>
  </si>
  <si>
    <t>E021</t>
  </si>
  <si>
    <t>E022</t>
  </si>
  <si>
    <t>E023</t>
  </si>
  <si>
    <t>E024</t>
  </si>
  <si>
    <t>E025</t>
  </si>
  <si>
    <t>E026</t>
  </si>
  <si>
    <t>E027</t>
  </si>
  <si>
    <t>E028</t>
  </si>
  <si>
    <t>E029</t>
  </si>
  <si>
    <t>E030</t>
  </si>
  <si>
    <t>E031</t>
  </si>
  <si>
    <t>E032</t>
  </si>
  <si>
    <t>E033</t>
  </si>
  <si>
    <t>E034</t>
  </si>
  <si>
    <t>E035</t>
  </si>
  <si>
    <t>E036</t>
  </si>
  <si>
    <t>E037</t>
  </si>
  <si>
    <t>E038</t>
  </si>
  <si>
    <t>E039</t>
  </si>
  <si>
    <t>E040</t>
  </si>
  <si>
    <t>E041</t>
  </si>
  <si>
    <t>E042</t>
  </si>
  <si>
    <t>E043</t>
  </si>
  <si>
    <t>E044</t>
  </si>
  <si>
    <t>E045</t>
  </si>
  <si>
    <t>E046</t>
  </si>
  <si>
    <t>E047</t>
  </si>
  <si>
    <t>E048</t>
  </si>
  <si>
    <t>E049</t>
  </si>
  <si>
    <t>E050</t>
  </si>
  <si>
    <t>E051</t>
  </si>
  <si>
    <t>E052</t>
  </si>
  <si>
    <t>E053</t>
  </si>
  <si>
    <t>E054</t>
  </si>
  <si>
    <t>E055</t>
  </si>
  <si>
    <t>E056</t>
  </si>
  <si>
    <t>E057</t>
  </si>
  <si>
    <t>E058</t>
  </si>
  <si>
    <t>E059</t>
  </si>
  <si>
    <t>E060</t>
  </si>
  <si>
    <t>E061</t>
  </si>
  <si>
    <t>E062</t>
  </si>
  <si>
    <t>E063</t>
  </si>
  <si>
    <t>E064</t>
  </si>
  <si>
    <t>E065</t>
  </si>
  <si>
    <t>E066</t>
  </si>
  <si>
    <t>E067</t>
  </si>
  <si>
    <t>E068</t>
  </si>
  <si>
    <t>E069</t>
  </si>
  <si>
    <t>E070</t>
  </si>
  <si>
    <t>E071</t>
  </si>
  <si>
    <t>E072</t>
  </si>
  <si>
    <t>E073</t>
  </si>
  <si>
    <t>E074</t>
  </si>
  <si>
    <t>E075</t>
  </si>
  <si>
    <t>E076</t>
  </si>
  <si>
    <t>E077</t>
  </si>
  <si>
    <t>E078</t>
  </si>
  <si>
    <t>E079</t>
  </si>
  <si>
    <t>E080</t>
  </si>
  <si>
    <t>E081</t>
  </si>
  <si>
    <t>E082</t>
  </si>
  <si>
    <t>E083</t>
  </si>
  <si>
    <t>E084</t>
  </si>
  <si>
    <t>E085</t>
  </si>
  <si>
    <t>E086</t>
  </si>
  <si>
    <t>E087</t>
  </si>
  <si>
    <t>E088</t>
  </si>
  <si>
    <t>E089</t>
  </si>
  <si>
    <t>E090</t>
  </si>
  <si>
    <t>E091</t>
  </si>
  <si>
    <t>E092</t>
  </si>
  <si>
    <t>E093</t>
  </si>
  <si>
    <t>E094</t>
  </si>
  <si>
    <t>E095</t>
  </si>
  <si>
    <t>E096</t>
  </si>
  <si>
    <t>E097</t>
  </si>
  <si>
    <t>E098</t>
  </si>
  <si>
    <t>E099</t>
  </si>
  <si>
    <t>E100</t>
  </si>
  <si>
    <t>E101</t>
  </si>
  <si>
    <t>E102</t>
  </si>
  <si>
    <t>E103</t>
  </si>
  <si>
    <t>E104</t>
  </si>
  <si>
    <t>E105</t>
  </si>
  <si>
    <t>E106</t>
  </si>
  <si>
    <t>E107</t>
  </si>
  <si>
    <t>E108</t>
  </si>
  <si>
    <t>E109</t>
  </si>
  <si>
    <t>E110</t>
  </si>
  <si>
    <t>E111</t>
  </si>
  <si>
    <t>E112</t>
  </si>
  <si>
    <t>E113</t>
  </si>
  <si>
    <t>E114</t>
  </si>
  <si>
    <t>E115</t>
  </si>
  <si>
    <t>E116</t>
  </si>
  <si>
    <t>E117</t>
  </si>
  <si>
    <t>E118</t>
  </si>
  <si>
    <t>E119</t>
  </si>
  <si>
    <t>E120</t>
  </si>
  <si>
    <t>E121</t>
  </si>
  <si>
    <t>E122</t>
  </si>
  <si>
    <t>E123</t>
  </si>
  <si>
    <t>E124</t>
  </si>
  <si>
    <t>E125</t>
  </si>
  <si>
    <t>E126</t>
  </si>
  <si>
    <t>E127</t>
  </si>
  <si>
    <t>E128</t>
  </si>
  <si>
    <t>E129</t>
  </si>
  <si>
    <t>E130</t>
  </si>
  <si>
    <t>E131</t>
  </si>
  <si>
    <t>MonitorWeeks</t>
  </si>
  <si>
    <t>EXPTAL GROUP</t>
  </si>
  <si>
    <t>Modeled hazard</t>
  </si>
  <si>
    <t>1/hazard @ mean</t>
  </si>
  <si>
    <t>1/hazard @ 1SD of X</t>
  </si>
  <si>
    <t>Sample mean X</t>
  </si>
  <si>
    <t>DepVar</t>
  </si>
  <si>
    <t>see below</t>
  </si>
  <si>
    <t>BaselineTraining</t>
  </si>
  <si>
    <t>SubjectID</t>
  </si>
  <si>
    <t>GroupID</t>
  </si>
  <si>
    <t>BaselineTraining
(X)</t>
  </si>
  <si>
    <t>1/hazard is the "time constant" in days: the time for a bit more than half the subjects (0.63, or 1-1/e) to experience the event.</t>
  </si>
  <si>
    <t>This spreadsheet generates a dependent variable having values of 1 and 0, representing occurrence of an event (e.g., injury) during a period of monitoring.</t>
  </si>
  <si>
    <t>There is a covariate representing a subject characteristic, baseline training, that modifies the probability, using a linear hazards model.</t>
  </si>
  <si>
    <t>This spreadsheet shows a dependent variable having values of 1 and 0, representing occurrence of an event (e.g., injury) during a period of monitoring.</t>
  </si>
  <si>
    <t>1/hazard @ mean X</t>
  </si>
  <si>
    <t>Click in cells to see how the data were generated, but you don't have to understand!</t>
  </si>
  <si>
    <t>This spreadsheets generates observations having values of 1 and 0, representing a time-independent occurrence, such as selection for a team.</t>
  </si>
  <si>
    <t>There is a covariate representing a subject characteristic that modifies the probability, using a linear log-odds (logistic) model.</t>
  </si>
  <si>
    <t>The covariate can have different means and SD in the two groups and different effects on the probability of the occurrence.</t>
  </si>
  <si>
    <t>This spreadsheet did not generate data for the SAS workshop.  It is included here only for those interested in how such data can be simulated.</t>
  </si>
  <si>
    <t>See below.</t>
  </si>
  <si>
    <t>Put the cursor in an empty cell well away from other cells</t>
  </si>
  <si>
    <t xml:space="preserve">   and hit Ctrl-D to generate a new dataset and graphs. </t>
  </si>
  <si>
    <r>
      <t xml:space="preserve">Change the cells in </t>
    </r>
    <r>
      <rPr>
        <sz val="10"/>
        <color rgb="FF0000FF"/>
        <rFont val="Arial"/>
        <family val="2"/>
      </rPr>
      <t>blue font</t>
    </r>
    <r>
      <rPr>
        <sz val="10"/>
        <rFont val="Arial"/>
        <family val="2"/>
      </rPr>
      <t xml:space="preserve"> and see what happens.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</si>
</sst>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00"/>
  </numFmts>
  <fonts count="11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10"/>
      <color indexed="12"/>
      <name val="Arial"/>
      <family val="2"/>
    </font>
    <font>
      <sz val="10"/>
      <name val="Arial"/>
      <family val="2"/>
    </font>
    <font>
      <sz val="10"/>
      <color indexed="10"/>
      <name val="Arial"/>
      <family val="2"/>
    </font>
    <font>
      <sz val="10"/>
      <color indexed="10"/>
      <name val="Arial"/>
      <family val="2"/>
    </font>
    <font>
      <sz val="10"/>
      <color indexed="48"/>
      <name val="Arial"/>
      <family val="2"/>
    </font>
    <font>
      <b/>
      <sz val="10"/>
      <color indexed="12"/>
      <name val="Arial"/>
      <family val="2"/>
    </font>
    <font>
      <b/>
      <sz val="10"/>
      <name val="Arial"/>
      <family val="2"/>
    </font>
    <font>
      <sz val="10"/>
      <color rgb="FF0000FF"/>
      <name val="Arial"/>
      <family val="2"/>
    </font>
  </fonts>
  <fills count="1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99CC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99CCFF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15">
    <xf numFmtId="0" fontId="0" fillId="0" borderId="0" xfId="0"/>
    <xf numFmtId="0" fontId="0" fillId="8" borderId="0" xfId="0" applyFill="1" applyAlignment="1">
      <alignment horizontal="right"/>
    </xf>
    <xf numFmtId="164" fontId="5" fillId="8" borderId="0" xfId="0" applyNumberFormat="1" applyFont="1" applyFill="1" applyAlignment="1">
      <alignment horizontal="center"/>
    </xf>
    <xf numFmtId="0" fontId="5" fillId="8" borderId="0" xfId="0" applyFont="1" applyFill="1" applyAlignment="1">
      <alignment horizontal="center"/>
    </xf>
    <xf numFmtId="164" fontId="1" fillId="7" borderId="0" xfId="0" applyNumberFormat="1" applyFont="1" applyFill="1" applyAlignment="1">
      <alignment horizontal="center"/>
    </xf>
    <xf numFmtId="0" fontId="1" fillId="0" borderId="0" xfId="0" applyFont="1" applyAlignment="1">
      <alignment horizontal="center"/>
    </xf>
    <xf numFmtId="2" fontId="1" fillId="7" borderId="0" xfId="0" applyNumberFormat="1" applyFont="1" applyFill="1" applyAlignment="1">
      <alignment horizontal="center"/>
    </xf>
    <xf numFmtId="0" fontId="0" fillId="8" borderId="1" xfId="0" applyFill="1" applyBorder="1"/>
    <xf numFmtId="0" fontId="1" fillId="3" borderId="0" xfId="0" applyFont="1" applyFill="1" applyAlignment="1">
      <alignment horizontal="left"/>
    </xf>
    <xf numFmtId="0" fontId="7" fillId="0" borderId="0" xfId="0" applyFont="1" applyAlignment="1">
      <alignment horizontal="right"/>
    </xf>
    <xf numFmtId="0" fontId="3" fillId="3" borderId="0" xfId="0" applyFont="1" applyFill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8" fillId="0" borderId="0" xfId="0" applyFont="1" applyBorder="1" applyAlignment="1">
      <alignment horizontal="center"/>
    </xf>
    <xf numFmtId="0" fontId="3" fillId="4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6" borderId="0" xfId="0" applyFont="1" applyFill="1" applyBorder="1" applyAlignment="1">
      <alignment horizontal="center"/>
    </xf>
    <xf numFmtId="0" fontId="0" fillId="8" borderId="0" xfId="0" applyFill="1" applyAlignment="1">
      <alignment horizontal="left"/>
    </xf>
    <xf numFmtId="164" fontId="6" fillId="8" borderId="0" xfId="0" applyNumberFormat="1" applyFont="1" applyFill="1" applyAlignment="1">
      <alignment horizontal="center"/>
    </xf>
    <xf numFmtId="0" fontId="0" fillId="8" borderId="0" xfId="0" applyFill="1" applyBorder="1" applyAlignment="1">
      <alignment horizontal="right"/>
    </xf>
    <xf numFmtId="0" fontId="1" fillId="0" borderId="0" xfId="0" applyFont="1" applyAlignment="1">
      <alignment horizontal="left"/>
    </xf>
    <xf numFmtId="0" fontId="1" fillId="0" borderId="0" xfId="0" applyFont="1"/>
    <xf numFmtId="0" fontId="1" fillId="0" borderId="0" xfId="0" applyFont="1" applyAlignment="1">
      <alignment horizontal="right"/>
    </xf>
    <xf numFmtId="0" fontId="1" fillId="3" borderId="0" xfId="0" applyFont="1" applyFill="1"/>
    <xf numFmtId="0" fontId="1" fillId="4" borderId="0" xfId="0" applyFont="1" applyFill="1"/>
    <xf numFmtId="0" fontId="1" fillId="2" borderId="0" xfId="0" applyFont="1" applyFill="1"/>
    <xf numFmtId="0" fontId="1" fillId="5" borderId="0" xfId="0" applyFont="1" applyFill="1"/>
    <xf numFmtId="0" fontId="1" fillId="6" borderId="0" xfId="0" applyFont="1" applyFill="1"/>
    <xf numFmtId="0" fontId="1" fillId="7" borderId="0" xfId="0" applyFont="1" applyFill="1"/>
    <xf numFmtId="0" fontId="1" fillId="8" borderId="0" xfId="0" applyFont="1" applyFill="1"/>
    <xf numFmtId="0" fontId="1" fillId="9" borderId="0" xfId="0" applyFont="1" applyFill="1"/>
    <xf numFmtId="0" fontId="1" fillId="3" borderId="0" xfId="0" applyFont="1" applyFill="1" applyAlignment="1">
      <alignment horizontal="right"/>
    </xf>
    <xf numFmtId="0" fontId="1" fillId="3" borderId="0" xfId="0" applyFont="1" applyFill="1" applyBorder="1" applyAlignment="1">
      <alignment horizontal="center" wrapText="1"/>
    </xf>
    <xf numFmtId="0" fontId="1" fillId="0" borderId="0" xfId="0" applyFont="1" applyBorder="1" applyAlignment="1">
      <alignment horizontal="center" wrapText="1"/>
    </xf>
    <xf numFmtId="0" fontId="1" fillId="6" borderId="0" xfId="0" applyFont="1" applyFill="1" applyAlignment="1">
      <alignment horizontal="right"/>
    </xf>
    <xf numFmtId="0" fontId="1" fillId="6" borderId="0" xfId="0" applyFont="1" applyFill="1" applyBorder="1" applyAlignment="1">
      <alignment horizontal="center" wrapText="1"/>
    </xf>
    <xf numFmtId="0" fontId="1" fillId="8" borderId="0" xfId="0" applyFont="1" applyFill="1" applyAlignment="1">
      <alignment horizontal="center"/>
    </xf>
    <xf numFmtId="0" fontId="1" fillId="0" borderId="1" xfId="0" applyFont="1" applyBorder="1"/>
    <xf numFmtId="0" fontId="1" fillId="8" borderId="1" xfId="0" applyFont="1" applyFill="1" applyBorder="1"/>
    <xf numFmtId="0" fontId="1" fillId="8" borderId="1" xfId="0" applyFont="1" applyFill="1" applyBorder="1" applyAlignment="1">
      <alignment horizontal="center"/>
    </xf>
    <xf numFmtId="0" fontId="1" fillId="4" borderId="0" xfId="0" applyFont="1" applyFill="1" applyAlignment="1">
      <alignment horizontal="right"/>
    </xf>
    <xf numFmtId="0" fontId="1" fillId="0" borderId="0" xfId="0" applyFont="1" applyBorder="1" applyAlignment="1">
      <alignment horizontal="right"/>
    </xf>
    <xf numFmtId="0" fontId="1" fillId="0" borderId="0" xfId="0" applyFont="1" applyBorder="1" applyAlignment="1">
      <alignment horizontal="center"/>
    </xf>
    <xf numFmtId="0" fontId="1" fillId="4" borderId="0" xfId="0" applyFont="1" applyFill="1" applyBorder="1" applyAlignment="1">
      <alignment horizontal="right"/>
    </xf>
    <xf numFmtId="0" fontId="1" fillId="6" borderId="0" xfId="0" applyFont="1" applyFill="1" applyBorder="1" applyAlignment="1">
      <alignment horizontal="right"/>
    </xf>
    <xf numFmtId="0" fontId="1" fillId="5" borderId="0" xfId="0" applyFont="1" applyFill="1" applyBorder="1" applyAlignment="1">
      <alignment horizontal="right"/>
    </xf>
    <xf numFmtId="0" fontId="1" fillId="5" borderId="0" xfId="0" applyFont="1" applyFill="1" applyBorder="1" applyAlignment="1">
      <alignment horizontal="center"/>
    </xf>
    <xf numFmtId="0" fontId="1" fillId="8" borderId="0" xfId="0" applyFont="1" applyFill="1" applyBorder="1" applyAlignment="1">
      <alignment horizontal="right"/>
    </xf>
    <xf numFmtId="0" fontId="1" fillId="8" borderId="0" xfId="0" applyFont="1" applyFill="1" applyBorder="1" applyAlignment="1">
      <alignment horizontal="center"/>
    </xf>
    <xf numFmtId="0" fontId="1" fillId="5" borderId="0" xfId="0" applyFont="1" applyFill="1" applyAlignment="1">
      <alignment horizontal="right"/>
    </xf>
    <xf numFmtId="164" fontId="1" fillId="5" borderId="0" xfId="0" applyNumberFormat="1" applyFont="1" applyFill="1" applyAlignment="1">
      <alignment horizontal="center"/>
    </xf>
    <xf numFmtId="2" fontId="1" fillId="5" borderId="0" xfId="0" applyNumberFormat="1" applyFont="1" applyFill="1" applyAlignment="1">
      <alignment horizontal="center"/>
    </xf>
    <xf numFmtId="0" fontId="1" fillId="8" borderId="0" xfId="0" applyFont="1" applyFill="1" applyAlignment="1">
      <alignment horizontal="right"/>
    </xf>
    <xf numFmtId="164" fontId="1" fillId="8" borderId="0" xfId="0" applyNumberFormat="1" applyFont="1" applyFill="1" applyAlignment="1">
      <alignment horizontal="center"/>
    </xf>
    <xf numFmtId="2" fontId="1" fillId="8" borderId="0" xfId="0" applyNumberFormat="1" applyFont="1" applyFill="1" applyAlignment="1">
      <alignment horizontal="center"/>
    </xf>
    <xf numFmtId="0" fontId="1" fillId="3" borderId="1" xfId="0" applyFont="1" applyFill="1" applyBorder="1" applyAlignment="1">
      <alignment horizontal="right"/>
    </xf>
    <xf numFmtId="0" fontId="1" fillId="3" borderId="1" xfId="0" applyFont="1" applyFill="1" applyBorder="1" applyAlignment="1">
      <alignment horizontal="center"/>
    </xf>
    <xf numFmtId="0" fontId="1" fillId="4" borderId="1" xfId="0" applyFont="1" applyFill="1" applyBorder="1" applyAlignment="1">
      <alignment horizontal="center" wrapText="1"/>
    </xf>
    <xf numFmtId="0" fontId="1" fillId="6" borderId="1" xfId="0" applyFont="1" applyFill="1" applyBorder="1" applyAlignment="1">
      <alignment horizontal="right"/>
    </xf>
    <xf numFmtId="0" fontId="1" fillId="6" borderId="1" xfId="0" applyFont="1" applyFill="1" applyBorder="1" applyAlignment="1">
      <alignment horizontal="center"/>
    </xf>
    <xf numFmtId="0" fontId="1" fillId="7" borderId="1" xfId="0" applyFont="1" applyFill="1" applyBorder="1" applyAlignment="1">
      <alignment horizontal="center" wrapText="1"/>
    </xf>
    <xf numFmtId="164" fontId="1" fillId="3" borderId="0" xfId="0" applyNumberFormat="1" applyFont="1" applyFill="1" applyAlignment="1">
      <alignment horizontal="center"/>
    </xf>
    <xf numFmtId="164" fontId="1" fillId="4" borderId="0" xfId="0" applyNumberFormat="1" applyFont="1" applyFill="1" applyAlignment="1">
      <alignment horizontal="center"/>
    </xf>
    <xf numFmtId="2" fontId="1" fillId="4" borderId="0" xfId="0" applyNumberFormat="1" applyFont="1" applyFill="1" applyAlignment="1">
      <alignment horizontal="center"/>
    </xf>
    <xf numFmtId="1" fontId="1" fillId="4" borderId="0" xfId="0" applyNumberFormat="1" applyFont="1" applyFill="1" applyAlignment="1">
      <alignment horizontal="center"/>
    </xf>
    <xf numFmtId="164" fontId="1" fillId="6" borderId="0" xfId="0" applyNumberFormat="1" applyFont="1" applyFill="1" applyAlignment="1">
      <alignment horizontal="center"/>
    </xf>
    <xf numFmtId="1" fontId="1" fillId="7" borderId="0" xfId="0" applyNumberFormat="1" applyFont="1" applyFill="1" applyAlignment="1">
      <alignment horizontal="center"/>
    </xf>
    <xf numFmtId="164" fontId="1" fillId="2" borderId="0" xfId="0" applyNumberFormat="1" applyFont="1" applyFill="1" applyAlignment="1">
      <alignment horizontal="center"/>
    </xf>
    <xf numFmtId="2" fontId="1" fillId="2" borderId="0" xfId="0" applyNumberFormat="1" applyFont="1" applyFill="1" applyAlignment="1">
      <alignment horizontal="center"/>
    </xf>
    <xf numFmtId="1" fontId="1" fillId="2" borderId="0" xfId="0" applyNumberFormat="1" applyFont="1" applyFill="1" applyAlignment="1">
      <alignment horizontal="center"/>
    </xf>
    <xf numFmtId="0" fontId="1" fillId="9" borderId="0" xfId="0" applyFont="1" applyFill="1" applyAlignment="1">
      <alignment horizontal="right"/>
    </xf>
    <xf numFmtId="164" fontId="1" fillId="9" borderId="0" xfId="0" applyNumberFormat="1" applyFont="1" applyFill="1" applyAlignment="1">
      <alignment horizontal="center"/>
    </xf>
    <xf numFmtId="0" fontId="1" fillId="9" borderId="0" xfId="0" applyFont="1" applyFill="1" applyAlignment="1">
      <alignment horizontal="center"/>
    </xf>
    <xf numFmtId="164" fontId="3" fillId="3" borderId="0" xfId="0" applyNumberFormat="1" applyFont="1" applyFill="1" applyBorder="1" applyAlignment="1">
      <alignment horizontal="center"/>
    </xf>
    <xf numFmtId="164" fontId="3" fillId="6" borderId="0" xfId="0" applyNumberFormat="1" applyFont="1" applyFill="1" applyBorder="1" applyAlignment="1">
      <alignment horizontal="center"/>
    </xf>
    <xf numFmtId="1" fontId="3" fillId="0" borderId="0" xfId="0" applyNumberFormat="1" applyFont="1" applyBorder="1" applyAlignment="1">
      <alignment horizontal="center"/>
    </xf>
    <xf numFmtId="0" fontId="4" fillId="3" borderId="0" xfId="0" applyFont="1" applyFill="1" applyAlignment="1">
      <alignment horizontal="right"/>
    </xf>
    <xf numFmtId="0" fontId="4" fillId="6" borderId="0" xfId="0" applyFont="1" applyFill="1" applyAlignment="1">
      <alignment horizontal="right"/>
    </xf>
    <xf numFmtId="0" fontId="4" fillId="0" borderId="0" xfId="0" applyFont="1"/>
    <xf numFmtId="0" fontId="4" fillId="4" borderId="1" xfId="0" applyFont="1" applyFill="1" applyBorder="1" applyAlignment="1">
      <alignment horizontal="center" wrapText="1"/>
    </xf>
    <xf numFmtId="0" fontId="4" fillId="0" borderId="0" xfId="0" quotePrefix="1" applyFont="1"/>
    <xf numFmtId="0" fontId="4" fillId="0" borderId="0" xfId="0" quotePrefix="1" applyFont="1" applyBorder="1" applyAlignment="1">
      <alignment horizontal="center" wrapText="1"/>
    </xf>
    <xf numFmtId="0" fontId="3" fillId="10" borderId="0" xfId="0" applyFont="1" applyFill="1" applyBorder="1" applyAlignment="1">
      <alignment horizontal="center"/>
    </xf>
    <xf numFmtId="0" fontId="4" fillId="10" borderId="0" xfId="0" applyFont="1" applyFill="1" applyAlignment="1">
      <alignment horizontal="right"/>
    </xf>
    <xf numFmtId="0" fontId="4" fillId="10" borderId="0" xfId="0" applyFont="1" applyFill="1" applyBorder="1" applyAlignment="1">
      <alignment horizontal="right"/>
    </xf>
    <xf numFmtId="0" fontId="4" fillId="7" borderId="1" xfId="0" applyFont="1" applyFill="1" applyBorder="1" applyAlignment="1">
      <alignment horizontal="center" wrapText="1"/>
    </xf>
    <xf numFmtId="0" fontId="3" fillId="11" borderId="0" xfId="0" applyFont="1" applyFill="1" applyBorder="1" applyAlignment="1">
      <alignment horizontal="center"/>
    </xf>
    <xf numFmtId="0" fontId="1" fillId="11" borderId="0" xfId="0" applyFont="1" applyFill="1" applyBorder="1" applyAlignment="1">
      <alignment horizontal="right"/>
    </xf>
    <xf numFmtId="0" fontId="1" fillId="11" borderId="0" xfId="0" applyFont="1" applyFill="1" applyBorder="1" applyAlignment="1">
      <alignment horizontal="center"/>
    </xf>
    <xf numFmtId="0" fontId="4" fillId="11" borderId="0" xfId="0" applyFont="1" applyFill="1" applyAlignment="1">
      <alignment horizontal="right"/>
    </xf>
    <xf numFmtId="164" fontId="1" fillId="11" borderId="0" xfId="0" applyNumberFormat="1" applyFont="1" applyFill="1" applyAlignment="1">
      <alignment horizontal="center"/>
    </xf>
    <xf numFmtId="0" fontId="4" fillId="11" borderId="0" xfId="0" applyFont="1" applyFill="1" applyBorder="1" applyAlignment="1">
      <alignment horizontal="right"/>
    </xf>
    <xf numFmtId="0" fontId="1" fillId="10" borderId="0" xfId="0" applyFont="1" applyFill="1" applyAlignment="1">
      <alignment horizontal="right"/>
    </xf>
    <xf numFmtId="0" fontId="1" fillId="10" borderId="0" xfId="0" applyFont="1" applyFill="1" applyBorder="1" applyAlignment="1">
      <alignment horizontal="right"/>
    </xf>
    <xf numFmtId="0" fontId="1" fillId="10" borderId="0" xfId="0" applyFont="1" applyFill="1" applyBorder="1" applyAlignment="1">
      <alignment horizontal="center"/>
    </xf>
    <xf numFmtId="164" fontId="1" fillId="10" borderId="0" xfId="0" applyNumberFormat="1" applyFont="1" applyFill="1" applyAlignment="1">
      <alignment horizontal="center"/>
    </xf>
    <xf numFmtId="1" fontId="1" fillId="12" borderId="0" xfId="0" applyNumberFormat="1" applyFont="1" applyFill="1" applyAlignment="1">
      <alignment horizontal="center"/>
    </xf>
    <xf numFmtId="0" fontId="4" fillId="12" borderId="1" xfId="0" applyFont="1" applyFill="1" applyBorder="1" applyAlignment="1">
      <alignment horizontal="center" wrapText="1"/>
    </xf>
    <xf numFmtId="0" fontId="1" fillId="13" borderId="1" xfId="0" applyFont="1" applyFill="1" applyBorder="1" applyAlignment="1">
      <alignment horizontal="center" wrapText="1"/>
    </xf>
    <xf numFmtId="2" fontId="1" fillId="13" borderId="0" xfId="0" applyNumberFormat="1" applyFont="1" applyFill="1" applyAlignment="1">
      <alignment horizontal="center"/>
    </xf>
    <xf numFmtId="0" fontId="4" fillId="13" borderId="1" xfId="0" applyFont="1" applyFill="1" applyBorder="1" applyAlignment="1">
      <alignment horizontal="center" wrapText="1"/>
    </xf>
    <xf numFmtId="0" fontId="7" fillId="13" borderId="0" xfId="0" applyFont="1" applyFill="1" applyAlignment="1">
      <alignment horizontal="center"/>
    </xf>
    <xf numFmtId="2" fontId="1" fillId="14" borderId="0" xfId="0" applyNumberFormat="1" applyFont="1" applyFill="1" applyAlignment="1">
      <alignment horizontal="center"/>
    </xf>
    <xf numFmtId="0" fontId="7" fillId="14" borderId="0" xfId="0" applyFont="1" applyFill="1" applyAlignment="1">
      <alignment horizontal="center"/>
    </xf>
    <xf numFmtId="0" fontId="4" fillId="3" borderId="1" xfId="0" applyFont="1" applyFill="1" applyBorder="1" applyAlignment="1">
      <alignment horizontal="center" wrapText="1"/>
    </xf>
    <xf numFmtId="0" fontId="1" fillId="0" borderId="0" xfId="0" applyFont="1" applyFill="1"/>
    <xf numFmtId="164" fontId="1" fillId="0" borderId="0" xfId="0" applyNumberFormat="1" applyFont="1" applyFill="1" applyAlignment="1">
      <alignment horizontal="center"/>
    </xf>
    <xf numFmtId="0" fontId="1" fillId="0" borderId="1" xfId="0" applyFont="1" applyFill="1" applyBorder="1" applyAlignment="1">
      <alignment horizontal="center" wrapText="1"/>
    </xf>
    <xf numFmtId="0" fontId="1" fillId="0" borderId="0" xfId="0" applyFont="1" applyFill="1" applyAlignment="1">
      <alignment horizontal="center"/>
    </xf>
    <xf numFmtId="0" fontId="9" fillId="3" borderId="0" xfId="0" applyFont="1" applyFill="1" applyAlignment="1">
      <alignment horizontal="left"/>
    </xf>
    <xf numFmtId="0" fontId="9" fillId="6" borderId="0" xfId="0" applyFont="1" applyFill="1"/>
    <xf numFmtId="0" fontId="1" fillId="6" borderId="1" xfId="0" applyFont="1" applyFill="1" applyBorder="1" applyAlignment="1">
      <alignment horizontal="center" wrapText="1"/>
    </xf>
    <xf numFmtId="165" fontId="1" fillId="4" borderId="0" xfId="0" applyNumberFormat="1" applyFont="1" applyFill="1" applyAlignment="1">
      <alignment horizontal="center"/>
    </xf>
    <xf numFmtId="165" fontId="1" fillId="7" borderId="0" xfId="0" applyNumberFormat="1" applyFont="1" applyFill="1" applyAlignment="1">
      <alignment horizontal="center"/>
    </xf>
    <xf numFmtId="0" fontId="1" fillId="11" borderId="0" xfId="0" applyFont="1" applyFill="1" applyAlignment="1">
      <alignment horizontal="right"/>
    </xf>
    <xf numFmtId="1" fontId="1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00FF"/>
      <color rgb="FF99CCFF"/>
      <color rgb="FFFFFF99"/>
      <color rgb="FFCCFFFF"/>
      <color rgb="FFFF99CC"/>
      <color rgb="FFFFCC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7128758774876099"/>
          <c:y val="9.1139578494283363E-2"/>
          <c:w val="0.64950604950068336"/>
          <c:h val="0.56709071063109662"/>
        </c:manualLayout>
      </c:layout>
      <c:scatterChart>
        <c:scatterStyle val="lineMarker"/>
        <c:varyColors val="0"/>
        <c:ser>
          <c:idx val="1"/>
          <c:order val="0"/>
          <c:tx>
            <c:v>Con-observed</c:v>
          </c:tx>
          <c:spPr>
            <a:ln w="28575">
              <a:noFill/>
            </a:ln>
          </c:spPr>
          <c:marker>
            <c:symbol val="circle"/>
            <c:size val="8"/>
            <c:spPr>
              <a:solidFill>
                <a:srgbClr val="3366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'binary hazards data+graph'!$D$18:$D$141</c:f>
              <c:numCache>
                <c:formatCode>0.0</c:formatCode>
                <c:ptCount val="124"/>
                <c:pt idx="0">
                  <c:v>10.715223998871304</c:v>
                </c:pt>
                <c:pt idx="1">
                  <c:v>10.747761364814041</c:v>
                </c:pt>
                <c:pt idx="2">
                  <c:v>9.7402227527578162</c:v>
                </c:pt>
                <c:pt idx="3">
                  <c:v>9.9255957632902714</c:v>
                </c:pt>
                <c:pt idx="4">
                  <c:v>11.780660823780249</c:v>
                </c:pt>
                <c:pt idx="5">
                  <c:v>9.5592422795453746</c:v>
                </c:pt>
                <c:pt idx="6">
                  <c:v>8.700715990928984</c:v>
                </c:pt>
                <c:pt idx="7">
                  <c:v>8.5840087637890754</c:v>
                </c:pt>
                <c:pt idx="8">
                  <c:v>11.676790652826236</c:v>
                </c:pt>
                <c:pt idx="9">
                  <c:v>11.140261577595743</c:v>
                </c:pt>
                <c:pt idx="10">
                  <c:v>10.425376816902338</c:v>
                </c:pt>
                <c:pt idx="11">
                  <c:v>12.6954599289357</c:v>
                </c:pt>
                <c:pt idx="12">
                  <c:v>11.074413324726184</c:v>
                </c:pt>
                <c:pt idx="13">
                  <c:v>10.741847017605256</c:v>
                </c:pt>
                <c:pt idx="14">
                  <c:v>9.7422419796963169</c:v>
                </c:pt>
                <c:pt idx="15">
                  <c:v>13.645980094890112</c:v>
                </c:pt>
                <c:pt idx="16">
                  <c:v>6.4395009643793788</c:v>
                </c:pt>
                <c:pt idx="17">
                  <c:v>8.2853535370104723</c:v>
                </c:pt>
                <c:pt idx="18">
                  <c:v>10.296999923231512</c:v>
                </c:pt>
                <c:pt idx="19">
                  <c:v>7.5026447818459605</c:v>
                </c:pt>
                <c:pt idx="20">
                  <c:v>6.6177731566589237</c:v>
                </c:pt>
                <c:pt idx="21">
                  <c:v>9.9307216763144588</c:v>
                </c:pt>
                <c:pt idx="22">
                  <c:v>6.0074495909026862</c:v>
                </c:pt>
                <c:pt idx="23">
                  <c:v>10.120774339794192</c:v>
                </c:pt>
                <c:pt idx="24">
                  <c:v>8.9870439363115828</c:v>
                </c:pt>
                <c:pt idx="25">
                  <c:v>8.3148727443338331</c:v>
                </c:pt>
                <c:pt idx="26">
                  <c:v>8.5677172417869585</c:v>
                </c:pt>
                <c:pt idx="27">
                  <c:v>7.3019343250277018</c:v>
                </c:pt>
                <c:pt idx="28">
                  <c:v>5.9054411922245302</c:v>
                </c:pt>
                <c:pt idx="29">
                  <c:v>8.6939640572750712</c:v>
                </c:pt>
                <c:pt idx="30">
                  <c:v>11.553561059166377</c:v>
                </c:pt>
                <c:pt idx="31">
                  <c:v>10.023389921485746</c:v>
                </c:pt>
                <c:pt idx="32">
                  <c:v>13.129658051202984</c:v>
                </c:pt>
                <c:pt idx="33">
                  <c:v>11.366680361414915</c:v>
                </c:pt>
                <c:pt idx="34">
                  <c:v>7.4921472583123485</c:v>
                </c:pt>
                <c:pt idx="35">
                  <c:v>13.35550276428982</c:v>
                </c:pt>
                <c:pt idx="36">
                  <c:v>9.6368058202809603</c:v>
                </c:pt>
                <c:pt idx="37">
                  <c:v>8.5338331275849306</c:v>
                </c:pt>
                <c:pt idx="38">
                  <c:v>7.4705523352558512</c:v>
                </c:pt>
                <c:pt idx="39">
                  <c:v>12.797755573876763</c:v>
                </c:pt>
                <c:pt idx="40">
                  <c:v>9.9845686254955304</c:v>
                </c:pt>
                <c:pt idx="41">
                  <c:v>11.52412320432536</c:v>
                </c:pt>
                <c:pt idx="42">
                  <c:v>9.3621438490942843</c:v>
                </c:pt>
                <c:pt idx="43">
                  <c:v>4.3194653659989672</c:v>
                </c:pt>
                <c:pt idx="44">
                  <c:v>9.8668132871592213</c:v>
                </c:pt>
                <c:pt idx="45">
                  <c:v>9.0564297202361761</c:v>
                </c:pt>
                <c:pt idx="46">
                  <c:v>9.095972238614646</c:v>
                </c:pt>
                <c:pt idx="47">
                  <c:v>10.320091123234361</c:v>
                </c:pt>
                <c:pt idx="48">
                  <c:v>8.3009795032928189</c:v>
                </c:pt>
                <c:pt idx="49">
                  <c:v>10.846912985439056</c:v>
                </c:pt>
                <c:pt idx="50">
                  <c:v>13.144393438191051</c:v>
                </c:pt>
                <c:pt idx="51">
                  <c:v>11.241824764737078</c:v>
                </c:pt>
                <c:pt idx="52">
                  <c:v>9.001929246267192</c:v>
                </c:pt>
                <c:pt idx="53">
                  <c:v>6.8058663726661779</c:v>
                </c:pt>
                <c:pt idx="54">
                  <c:v>8.3732437408671743</c:v>
                </c:pt>
                <c:pt idx="55">
                  <c:v>6.5771386324352274</c:v>
                </c:pt>
                <c:pt idx="56">
                  <c:v>9.0448318306204492</c:v>
                </c:pt>
                <c:pt idx="57">
                  <c:v>11.564165114811596</c:v>
                </c:pt>
                <c:pt idx="58">
                  <c:v>11.511883611750799</c:v>
                </c:pt>
                <c:pt idx="59">
                  <c:v>11.442985047323521</c:v>
                </c:pt>
                <c:pt idx="60">
                  <c:v>9.62446841306941</c:v>
                </c:pt>
                <c:pt idx="61">
                  <c:v>9.8923228374304539</c:v>
                </c:pt>
                <c:pt idx="62">
                  <c:v>10.264463009074603</c:v>
                </c:pt>
                <c:pt idx="63">
                  <c:v>9.9513789570381945</c:v>
                </c:pt>
                <c:pt idx="64">
                  <c:v>11.780724507224502</c:v>
                </c:pt>
                <c:pt idx="65">
                  <c:v>9.4168349464767385</c:v>
                </c:pt>
                <c:pt idx="66">
                  <c:v>12.373418212002427</c:v>
                </c:pt>
                <c:pt idx="67">
                  <c:v>11.643201734376401</c:v>
                </c:pt>
                <c:pt idx="68">
                  <c:v>5.2172001372109786</c:v>
                </c:pt>
                <c:pt idx="69">
                  <c:v>9.6641063640145539</c:v>
                </c:pt>
                <c:pt idx="70">
                  <c:v>10.932666594893497</c:v>
                </c:pt>
                <c:pt idx="71">
                  <c:v>10.588509387833337</c:v>
                </c:pt>
                <c:pt idx="72">
                  <c:v>10.09661402125967</c:v>
                </c:pt>
                <c:pt idx="73">
                  <c:v>10.00397522283269</c:v>
                </c:pt>
                <c:pt idx="74">
                  <c:v>9.9359056227723972</c:v>
                </c:pt>
                <c:pt idx="75">
                  <c:v>10.503450927557484</c:v>
                </c:pt>
                <c:pt idx="76">
                  <c:v>9.3633457747512061</c:v>
                </c:pt>
                <c:pt idx="77">
                  <c:v>10.480759274318158</c:v>
                </c:pt>
                <c:pt idx="78">
                  <c:v>11.141534758664415</c:v>
                </c:pt>
                <c:pt idx="79">
                  <c:v>9.8987434667018537</c:v>
                </c:pt>
                <c:pt idx="80">
                  <c:v>5.2475051480702337</c:v>
                </c:pt>
                <c:pt idx="81">
                  <c:v>7.3152434092437524</c:v>
                </c:pt>
                <c:pt idx="82">
                  <c:v>10.839816923682044</c:v>
                </c:pt>
                <c:pt idx="83">
                  <c:v>6.994691231586085</c:v>
                </c:pt>
                <c:pt idx="84">
                  <c:v>9.416315042210945</c:v>
                </c:pt>
                <c:pt idx="85">
                  <c:v>5.5072037555336459</c:v>
                </c:pt>
                <c:pt idx="86">
                  <c:v>13.245033265258259</c:v>
                </c:pt>
                <c:pt idx="87">
                  <c:v>5.4172258479363071</c:v>
                </c:pt>
                <c:pt idx="88">
                  <c:v>10.221670345223213</c:v>
                </c:pt>
                <c:pt idx="89">
                  <c:v>11.425004445285674</c:v>
                </c:pt>
                <c:pt idx="90">
                  <c:v>8.3690410615735686</c:v>
                </c:pt>
                <c:pt idx="91">
                  <c:v>12.100922552100005</c:v>
                </c:pt>
                <c:pt idx="92">
                  <c:v>11.103484650232142</c:v>
                </c:pt>
                <c:pt idx="93">
                  <c:v>9.2437184273919524</c:v>
                </c:pt>
                <c:pt idx="94">
                  <c:v>9.3978735839682805</c:v>
                </c:pt>
                <c:pt idx="95">
                  <c:v>7.5389590577013648</c:v>
                </c:pt>
                <c:pt idx="96">
                  <c:v>9.3828942214860174</c:v>
                </c:pt>
                <c:pt idx="97">
                  <c:v>8.0525287472417784</c:v>
                </c:pt>
                <c:pt idx="98">
                  <c:v>10.169400852446358</c:v>
                </c:pt>
                <c:pt idx="99">
                  <c:v>7.9786033561320249</c:v>
                </c:pt>
                <c:pt idx="100">
                  <c:v>8.8443102082332512</c:v>
                </c:pt>
                <c:pt idx="101">
                  <c:v>8.5937922599046814</c:v>
                </c:pt>
                <c:pt idx="102">
                  <c:v>9.2996964668207678</c:v>
                </c:pt>
                <c:pt idx="103">
                  <c:v>8.7908113462023305</c:v>
                </c:pt>
                <c:pt idx="104">
                  <c:v>7.8473775841668214</c:v>
                </c:pt>
                <c:pt idx="105">
                  <c:v>6.3835113996970918</c:v>
                </c:pt>
                <c:pt idx="106">
                  <c:v>8.3718622990244462</c:v>
                </c:pt>
                <c:pt idx="107">
                  <c:v>6.2962283553414675</c:v>
                </c:pt>
                <c:pt idx="108">
                  <c:v>10.381236102338514</c:v>
                </c:pt>
                <c:pt idx="109">
                  <c:v>9.5663184340867975</c:v>
                </c:pt>
                <c:pt idx="110">
                  <c:v>8.911059082325842</c:v>
                </c:pt>
                <c:pt idx="111">
                  <c:v>8.7475214248643152</c:v>
                </c:pt>
                <c:pt idx="112">
                  <c:v>8.575275938138132</c:v>
                </c:pt>
                <c:pt idx="113">
                  <c:v>10.673825204940433</c:v>
                </c:pt>
                <c:pt idx="114">
                  <c:v>9.5269428649484897</c:v>
                </c:pt>
                <c:pt idx="115">
                  <c:v>9.1407856405613082</c:v>
                </c:pt>
                <c:pt idx="116">
                  <c:v>12.656910688959817</c:v>
                </c:pt>
                <c:pt idx="117">
                  <c:v>11.072552872573697</c:v>
                </c:pt>
                <c:pt idx="118">
                  <c:v>11.9754346869023</c:v>
                </c:pt>
                <c:pt idx="119">
                  <c:v>4.6260218116953258</c:v>
                </c:pt>
                <c:pt idx="120">
                  <c:v>7.5445159259764072</c:v>
                </c:pt>
                <c:pt idx="121">
                  <c:v>5.8029383293139292</c:v>
                </c:pt>
                <c:pt idx="122">
                  <c:v>10.03386162973365</c:v>
                </c:pt>
                <c:pt idx="123">
                  <c:v>9.1941412517143313</c:v>
                </c:pt>
              </c:numCache>
            </c:numRef>
          </c:xVal>
          <c:yVal>
            <c:numRef>
              <c:f>'binary hazards data+graph'!$I$18:$I$141</c:f>
              <c:numCache>
                <c:formatCode>0</c:formatCode>
                <c:ptCount val="124"/>
                <c:pt idx="0">
                  <c:v>0</c:v>
                </c:pt>
                <c:pt idx="1">
                  <c:v>1</c:v>
                </c:pt>
                <c:pt idx="2">
                  <c:v>0</c:v>
                </c:pt>
                <c:pt idx="3">
                  <c:v>0</c:v>
                </c:pt>
                <c:pt idx="4">
                  <c:v>1</c:v>
                </c:pt>
                <c:pt idx="5">
                  <c:v>1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0</c:v>
                </c:pt>
                <c:pt idx="12">
                  <c:v>0</c:v>
                </c:pt>
                <c:pt idx="13">
                  <c:v>1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1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1</c:v>
                </c:pt>
                <c:pt idx="24">
                  <c:v>0</c:v>
                </c:pt>
                <c:pt idx="25">
                  <c:v>0</c:v>
                </c:pt>
                <c:pt idx="26">
                  <c:v>1</c:v>
                </c:pt>
                <c:pt idx="27">
                  <c:v>0</c:v>
                </c:pt>
                <c:pt idx="28">
                  <c:v>1</c:v>
                </c:pt>
                <c:pt idx="29">
                  <c:v>1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1</c:v>
                </c:pt>
                <c:pt idx="34">
                  <c:v>0</c:v>
                </c:pt>
                <c:pt idx="35">
                  <c:v>1</c:v>
                </c:pt>
                <c:pt idx="36">
                  <c:v>0</c:v>
                </c:pt>
                <c:pt idx="37">
                  <c:v>1</c:v>
                </c:pt>
                <c:pt idx="38">
                  <c:v>1</c:v>
                </c:pt>
                <c:pt idx="39">
                  <c:v>0</c:v>
                </c:pt>
                <c:pt idx="40">
                  <c:v>0</c:v>
                </c:pt>
                <c:pt idx="41">
                  <c:v>1</c:v>
                </c:pt>
                <c:pt idx="42">
                  <c:v>1</c:v>
                </c:pt>
                <c:pt idx="43">
                  <c:v>0</c:v>
                </c:pt>
                <c:pt idx="44">
                  <c:v>0</c:v>
                </c:pt>
                <c:pt idx="45">
                  <c:v>1</c:v>
                </c:pt>
                <c:pt idx="46">
                  <c:v>0</c:v>
                </c:pt>
                <c:pt idx="47">
                  <c:v>1</c:v>
                </c:pt>
                <c:pt idx="48">
                  <c:v>0</c:v>
                </c:pt>
                <c:pt idx="49">
                  <c:v>0</c:v>
                </c:pt>
                <c:pt idx="50">
                  <c:v>1</c:v>
                </c:pt>
                <c:pt idx="51">
                  <c:v>1</c:v>
                </c:pt>
                <c:pt idx="52">
                  <c:v>0</c:v>
                </c:pt>
                <c:pt idx="53">
                  <c:v>1</c:v>
                </c:pt>
                <c:pt idx="54">
                  <c:v>0</c:v>
                </c:pt>
                <c:pt idx="55">
                  <c:v>0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0</c:v>
                </c:pt>
                <c:pt idx="61">
                  <c:v>0</c:v>
                </c:pt>
                <c:pt idx="62">
                  <c:v>1</c:v>
                </c:pt>
                <c:pt idx="63">
                  <c:v>0</c:v>
                </c:pt>
                <c:pt idx="64">
                  <c:v>1</c:v>
                </c:pt>
                <c:pt idx="65">
                  <c:v>0</c:v>
                </c:pt>
                <c:pt idx="66">
                  <c:v>1</c:v>
                </c:pt>
                <c:pt idx="67">
                  <c:v>1</c:v>
                </c:pt>
                <c:pt idx="68">
                  <c:v>0</c:v>
                </c:pt>
                <c:pt idx="69">
                  <c:v>1</c:v>
                </c:pt>
                <c:pt idx="70">
                  <c:v>0</c:v>
                </c:pt>
                <c:pt idx="71">
                  <c:v>1</c:v>
                </c:pt>
                <c:pt idx="72">
                  <c:v>1</c:v>
                </c:pt>
                <c:pt idx="73">
                  <c:v>0</c:v>
                </c:pt>
                <c:pt idx="74">
                  <c:v>1</c:v>
                </c:pt>
                <c:pt idx="75">
                  <c:v>1</c:v>
                </c:pt>
                <c:pt idx="76">
                  <c:v>0</c:v>
                </c:pt>
                <c:pt idx="77">
                  <c:v>1</c:v>
                </c:pt>
                <c:pt idx="78">
                  <c:v>1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1</c:v>
                </c:pt>
                <c:pt idx="84">
                  <c:v>0</c:v>
                </c:pt>
                <c:pt idx="85">
                  <c:v>0</c:v>
                </c:pt>
                <c:pt idx="86">
                  <c:v>1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1</c:v>
                </c:pt>
                <c:pt idx="91">
                  <c:v>1</c:v>
                </c:pt>
                <c:pt idx="92">
                  <c:v>0</c:v>
                </c:pt>
                <c:pt idx="93">
                  <c:v>0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0</c:v>
                </c:pt>
                <c:pt idx="99">
                  <c:v>1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1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1</c:v>
                </c:pt>
                <c:pt idx="109">
                  <c:v>0</c:v>
                </c:pt>
                <c:pt idx="110">
                  <c:v>1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1</c:v>
                </c:pt>
                <c:pt idx="123">
                  <c:v>1</c:v>
                </c:pt>
              </c:numCache>
            </c:numRef>
          </c:yVal>
          <c:smooth val="0"/>
        </c:ser>
        <c:ser>
          <c:idx val="0"/>
          <c:order val="1"/>
          <c:tx>
            <c:v>Con-true</c:v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'binary hazards data+graph'!$D$18:$D$141</c:f>
              <c:numCache>
                <c:formatCode>0.0</c:formatCode>
                <c:ptCount val="124"/>
                <c:pt idx="0">
                  <c:v>10.715223998871304</c:v>
                </c:pt>
                <c:pt idx="1">
                  <c:v>10.747761364814041</c:v>
                </c:pt>
                <c:pt idx="2">
                  <c:v>9.7402227527578162</c:v>
                </c:pt>
                <c:pt idx="3">
                  <c:v>9.9255957632902714</c:v>
                </c:pt>
                <c:pt idx="4">
                  <c:v>11.780660823780249</c:v>
                </c:pt>
                <c:pt idx="5">
                  <c:v>9.5592422795453746</c:v>
                </c:pt>
                <c:pt idx="6">
                  <c:v>8.700715990928984</c:v>
                </c:pt>
                <c:pt idx="7">
                  <c:v>8.5840087637890754</c:v>
                </c:pt>
                <c:pt idx="8">
                  <c:v>11.676790652826236</c:v>
                </c:pt>
                <c:pt idx="9">
                  <c:v>11.140261577595743</c:v>
                </c:pt>
                <c:pt idx="10">
                  <c:v>10.425376816902338</c:v>
                </c:pt>
                <c:pt idx="11">
                  <c:v>12.6954599289357</c:v>
                </c:pt>
                <c:pt idx="12">
                  <c:v>11.074413324726184</c:v>
                </c:pt>
                <c:pt idx="13">
                  <c:v>10.741847017605256</c:v>
                </c:pt>
                <c:pt idx="14">
                  <c:v>9.7422419796963169</c:v>
                </c:pt>
                <c:pt idx="15">
                  <c:v>13.645980094890112</c:v>
                </c:pt>
                <c:pt idx="16">
                  <c:v>6.4395009643793788</c:v>
                </c:pt>
                <c:pt idx="17">
                  <c:v>8.2853535370104723</c:v>
                </c:pt>
                <c:pt idx="18">
                  <c:v>10.296999923231512</c:v>
                </c:pt>
                <c:pt idx="19">
                  <c:v>7.5026447818459605</c:v>
                </c:pt>
                <c:pt idx="20">
                  <c:v>6.6177731566589237</c:v>
                </c:pt>
                <c:pt idx="21">
                  <c:v>9.9307216763144588</c:v>
                </c:pt>
                <c:pt idx="22">
                  <c:v>6.0074495909026862</c:v>
                </c:pt>
                <c:pt idx="23">
                  <c:v>10.120774339794192</c:v>
                </c:pt>
                <c:pt idx="24">
                  <c:v>8.9870439363115828</c:v>
                </c:pt>
                <c:pt idx="25">
                  <c:v>8.3148727443338331</c:v>
                </c:pt>
                <c:pt idx="26">
                  <c:v>8.5677172417869585</c:v>
                </c:pt>
                <c:pt idx="27">
                  <c:v>7.3019343250277018</c:v>
                </c:pt>
                <c:pt idx="28">
                  <c:v>5.9054411922245302</c:v>
                </c:pt>
                <c:pt idx="29">
                  <c:v>8.6939640572750712</c:v>
                </c:pt>
                <c:pt idx="30">
                  <c:v>11.553561059166377</c:v>
                </c:pt>
                <c:pt idx="31">
                  <c:v>10.023389921485746</c:v>
                </c:pt>
                <c:pt idx="32">
                  <c:v>13.129658051202984</c:v>
                </c:pt>
                <c:pt idx="33">
                  <c:v>11.366680361414915</c:v>
                </c:pt>
                <c:pt idx="34">
                  <c:v>7.4921472583123485</c:v>
                </c:pt>
                <c:pt idx="35">
                  <c:v>13.35550276428982</c:v>
                </c:pt>
                <c:pt idx="36">
                  <c:v>9.6368058202809603</c:v>
                </c:pt>
                <c:pt idx="37">
                  <c:v>8.5338331275849306</c:v>
                </c:pt>
                <c:pt idx="38">
                  <c:v>7.4705523352558512</c:v>
                </c:pt>
                <c:pt idx="39">
                  <c:v>12.797755573876763</c:v>
                </c:pt>
                <c:pt idx="40">
                  <c:v>9.9845686254955304</c:v>
                </c:pt>
                <c:pt idx="41">
                  <c:v>11.52412320432536</c:v>
                </c:pt>
                <c:pt idx="42">
                  <c:v>9.3621438490942843</c:v>
                </c:pt>
                <c:pt idx="43">
                  <c:v>4.3194653659989672</c:v>
                </c:pt>
                <c:pt idx="44">
                  <c:v>9.8668132871592213</c:v>
                </c:pt>
                <c:pt idx="45">
                  <c:v>9.0564297202361761</c:v>
                </c:pt>
                <c:pt idx="46">
                  <c:v>9.095972238614646</c:v>
                </c:pt>
                <c:pt idx="47">
                  <c:v>10.320091123234361</c:v>
                </c:pt>
                <c:pt idx="48">
                  <c:v>8.3009795032928189</c:v>
                </c:pt>
                <c:pt idx="49">
                  <c:v>10.846912985439056</c:v>
                </c:pt>
                <c:pt idx="50">
                  <c:v>13.144393438191051</c:v>
                </c:pt>
                <c:pt idx="51">
                  <c:v>11.241824764737078</c:v>
                </c:pt>
                <c:pt idx="52">
                  <c:v>9.001929246267192</c:v>
                </c:pt>
                <c:pt idx="53">
                  <c:v>6.8058663726661779</c:v>
                </c:pt>
                <c:pt idx="54">
                  <c:v>8.3732437408671743</c:v>
                </c:pt>
                <c:pt idx="55">
                  <c:v>6.5771386324352274</c:v>
                </c:pt>
                <c:pt idx="56">
                  <c:v>9.0448318306204492</c:v>
                </c:pt>
                <c:pt idx="57">
                  <c:v>11.564165114811596</c:v>
                </c:pt>
                <c:pt idx="58">
                  <c:v>11.511883611750799</c:v>
                </c:pt>
                <c:pt idx="59">
                  <c:v>11.442985047323521</c:v>
                </c:pt>
                <c:pt idx="60">
                  <c:v>9.62446841306941</c:v>
                </c:pt>
                <c:pt idx="61">
                  <c:v>9.8923228374304539</c:v>
                </c:pt>
                <c:pt idx="62">
                  <c:v>10.264463009074603</c:v>
                </c:pt>
                <c:pt idx="63">
                  <c:v>9.9513789570381945</c:v>
                </c:pt>
                <c:pt idx="64">
                  <c:v>11.780724507224502</c:v>
                </c:pt>
                <c:pt idx="65">
                  <c:v>9.4168349464767385</c:v>
                </c:pt>
                <c:pt idx="66">
                  <c:v>12.373418212002427</c:v>
                </c:pt>
                <c:pt idx="67">
                  <c:v>11.643201734376401</c:v>
                </c:pt>
                <c:pt idx="68">
                  <c:v>5.2172001372109786</c:v>
                </c:pt>
                <c:pt idx="69">
                  <c:v>9.6641063640145539</c:v>
                </c:pt>
                <c:pt idx="70">
                  <c:v>10.932666594893497</c:v>
                </c:pt>
                <c:pt idx="71">
                  <c:v>10.588509387833337</c:v>
                </c:pt>
                <c:pt idx="72">
                  <c:v>10.09661402125967</c:v>
                </c:pt>
                <c:pt idx="73">
                  <c:v>10.00397522283269</c:v>
                </c:pt>
                <c:pt idx="74">
                  <c:v>9.9359056227723972</c:v>
                </c:pt>
                <c:pt idx="75">
                  <c:v>10.503450927557484</c:v>
                </c:pt>
                <c:pt idx="76">
                  <c:v>9.3633457747512061</c:v>
                </c:pt>
                <c:pt idx="77">
                  <c:v>10.480759274318158</c:v>
                </c:pt>
                <c:pt idx="78">
                  <c:v>11.141534758664415</c:v>
                </c:pt>
                <c:pt idx="79">
                  <c:v>9.8987434667018537</c:v>
                </c:pt>
                <c:pt idx="80">
                  <c:v>5.2475051480702337</c:v>
                </c:pt>
                <c:pt idx="81">
                  <c:v>7.3152434092437524</c:v>
                </c:pt>
                <c:pt idx="82">
                  <c:v>10.839816923682044</c:v>
                </c:pt>
                <c:pt idx="83">
                  <c:v>6.994691231586085</c:v>
                </c:pt>
                <c:pt idx="84">
                  <c:v>9.416315042210945</c:v>
                </c:pt>
                <c:pt idx="85">
                  <c:v>5.5072037555336459</c:v>
                </c:pt>
                <c:pt idx="86">
                  <c:v>13.245033265258259</c:v>
                </c:pt>
                <c:pt idx="87">
                  <c:v>5.4172258479363071</c:v>
                </c:pt>
                <c:pt idx="88">
                  <c:v>10.221670345223213</c:v>
                </c:pt>
                <c:pt idx="89">
                  <c:v>11.425004445285674</c:v>
                </c:pt>
                <c:pt idx="90">
                  <c:v>8.3690410615735686</c:v>
                </c:pt>
                <c:pt idx="91">
                  <c:v>12.100922552100005</c:v>
                </c:pt>
                <c:pt idx="92">
                  <c:v>11.103484650232142</c:v>
                </c:pt>
                <c:pt idx="93">
                  <c:v>9.2437184273919524</c:v>
                </c:pt>
                <c:pt idx="94">
                  <c:v>9.3978735839682805</c:v>
                </c:pt>
                <c:pt idx="95">
                  <c:v>7.5389590577013648</c:v>
                </c:pt>
                <c:pt idx="96">
                  <c:v>9.3828942214860174</c:v>
                </c:pt>
                <c:pt idx="97">
                  <c:v>8.0525287472417784</c:v>
                </c:pt>
                <c:pt idx="98">
                  <c:v>10.169400852446358</c:v>
                </c:pt>
                <c:pt idx="99">
                  <c:v>7.9786033561320249</c:v>
                </c:pt>
                <c:pt idx="100">
                  <c:v>8.8443102082332512</c:v>
                </c:pt>
                <c:pt idx="101">
                  <c:v>8.5937922599046814</c:v>
                </c:pt>
                <c:pt idx="102">
                  <c:v>9.2996964668207678</c:v>
                </c:pt>
                <c:pt idx="103">
                  <c:v>8.7908113462023305</c:v>
                </c:pt>
                <c:pt idx="104">
                  <c:v>7.8473775841668214</c:v>
                </c:pt>
                <c:pt idx="105">
                  <c:v>6.3835113996970918</c:v>
                </c:pt>
                <c:pt idx="106">
                  <c:v>8.3718622990244462</c:v>
                </c:pt>
                <c:pt idx="107">
                  <c:v>6.2962283553414675</c:v>
                </c:pt>
                <c:pt idx="108">
                  <c:v>10.381236102338514</c:v>
                </c:pt>
                <c:pt idx="109">
                  <c:v>9.5663184340867975</c:v>
                </c:pt>
                <c:pt idx="110">
                  <c:v>8.911059082325842</c:v>
                </c:pt>
                <c:pt idx="111">
                  <c:v>8.7475214248643152</c:v>
                </c:pt>
                <c:pt idx="112">
                  <c:v>8.575275938138132</c:v>
                </c:pt>
                <c:pt idx="113">
                  <c:v>10.673825204940433</c:v>
                </c:pt>
                <c:pt idx="114">
                  <c:v>9.5269428649484897</c:v>
                </c:pt>
                <c:pt idx="115">
                  <c:v>9.1407856405613082</c:v>
                </c:pt>
                <c:pt idx="116">
                  <c:v>12.656910688959817</c:v>
                </c:pt>
                <c:pt idx="117">
                  <c:v>11.072552872573697</c:v>
                </c:pt>
                <c:pt idx="118">
                  <c:v>11.9754346869023</c:v>
                </c:pt>
                <c:pt idx="119">
                  <c:v>4.6260218116953258</c:v>
                </c:pt>
                <c:pt idx="120">
                  <c:v>7.5445159259764072</c:v>
                </c:pt>
                <c:pt idx="121">
                  <c:v>5.8029383293139292</c:v>
                </c:pt>
                <c:pt idx="122">
                  <c:v>10.03386162973365</c:v>
                </c:pt>
                <c:pt idx="123">
                  <c:v>9.1941412517143313</c:v>
                </c:pt>
              </c:numCache>
            </c:numRef>
          </c:xVal>
          <c:yVal>
            <c:numRef>
              <c:f>'binary hazards data+graph'!$G$18:$G$141</c:f>
              <c:numCache>
                <c:formatCode>0.00</c:formatCode>
                <c:ptCount val="124"/>
                <c:pt idx="0">
                  <c:v>0.3972048934867215</c:v>
                </c:pt>
                <c:pt idx="1">
                  <c:v>0.39863457492851984</c:v>
                </c:pt>
                <c:pt idx="2">
                  <c:v>0.35592626865118793</c:v>
                </c:pt>
                <c:pt idx="3">
                  <c:v>0.36353801518589934</c:v>
                </c:pt>
                <c:pt idx="4">
                  <c:v>0.44567901047279102</c:v>
                </c:pt>
                <c:pt idx="5">
                  <c:v>0.34860372188981559</c:v>
                </c:pt>
                <c:pt idx="6">
                  <c:v>0.31534624579414317</c:v>
                </c:pt>
                <c:pt idx="7">
                  <c:v>0.3110147321432819</c:v>
                </c:pt>
                <c:pt idx="8">
                  <c:v>0.44080758130147291</c:v>
                </c:pt>
                <c:pt idx="9">
                  <c:v>0.41613771698398083</c:v>
                </c:pt>
                <c:pt idx="10">
                  <c:v>0.3846156664035183</c:v>
                </c:pt>
                <c:pt idx="11">
                  <c:v>0.48981810393514746</c:v>
                </c:pt>
                <c:pt idx="12">
                  <c:v>0.4131685177027179</c:v>
                </c:pt>
                <c:pt idx="13">
                  <c:v>0.3983744553394365</c:v>
                </c:pt>
                <c:pt idx="14">
                  <c:v>0.35600857518936213</c:v>
                </c:pt>
                <c:pt idx="15">
                  <c:v>0.5377217959790026</c:v>
                </c:pt>
                <c:pt idx="16">
                  <c:v>0.28683533149480145</c:v>
                </c:pt>
                <c:pt idx="17">
                  <c:v>0.3565044157979198</c:v>
                </c:pt>
                <c:pt idx="18">
                  <c:v>0.44499176148041431</c:v>
                </c:pt>
                <c:pt idx="19">
                  <c:v>0.32557838499232516</c:v>
                </c:pt>
                <c:pt idx="20">
                  <c:v>0.29306985118944184</c:v>
                </c:pt>
                <c:pt idx="21">
                  <c:v>0.42796514150922671</c:v>
                </c:pt>
                <c:pt idx="22">
                  <c:v>0.27216008838935923</c:v>
                </c:pt>
                <c:pt idx="23">
                  <c:v>0.43675209067307308</c:v>
                </c:pt>
                <c:pt idx="24">
                  <c:v>0.38593709059397763</c:v>
                </c:pt>
                <c:pt idx="25">
                  <c:v>0.35771036566937453</c:v>
                </c:pt>
                <c:pt idx="26">
                  <c:v>0.36815655707600092</c:v>
                </c:pt>
                <c:pt idx="27">
                  <c:v>0.31797595553545999</c:v>
                </c:pt>
                <c:pt idx="28">
                  <c:v>0.26878442329855035</c:v>
                </c:pt>
                <c:pt idx="29">
                  <c:v>0.37345022242183423</c:v>
                </c:pt>
                <c:pt idx="30">
                  <c:v>0.50609585683374525</c:v>
                </c:pt>
                <c:pt idx="31">
                  <c:v>0.4322365745724015</c:v>
                </c:pt>
                <c:pt idx="32">
                  <c:v>0.58725090619306253</c:v>
                </c:pt>
                <c:pt idx="33">
                  <c:v>0.4967680638719042</c:v>
                </c:pt>
                <c:pt idx="34">
                  <c:v>0.32517743690747813</c:v>
                </c:pt>
                <c:pt idx="35">
                  <c:v>0.59913659847749656</c:v>
                </c:pt>
                <c:pt idx="36">
                  <c:v>0.41458449682324594</c:v>
                </c:pt>
                <c:pt idx="37">
                  <c:v>0.36674455447512533</c:v>
                </c:pt>
                <c:pt idx="38">
                  <c:v>0.32435378323704367</c:v>
                </c:pt>
                <c:pt idx="39">
                  <c:v>0.5698671105926939</c:v>
                </c:pt>
                <c:pt idx="40">
                  <c:v>0.43044412055720405</c:v>
                </c:pt>
                <c:pt idx="41">
                  <c:v>0.50462149579913906</c:v>
                </c:pt>
                <c:pt idx="42">
                  <c:v>0.40231541683698291</c:v>
                </c:pt>
                <c:pt idx="43">
                  <c:v>0.22056990699352608</c:v>
                </c:pt>
                <c:pt idx="44">
                  <c:v>0.42503394400348715</c:v>
                </c:pt>
                <c:pt idx="45">
                  <c:v>0.45655295033131837</c:v>
                </c:pt>
                <c:pt idx="46">
                  <c:v>0.45844002345864798</c:v>
                </c:pt>
                <c:pt idx="47">
                  <c:v>0.51875627528467483</c:v>
                </c:pt>
                <c:pt idx="48">
                  <c:v>0.4213342176194167</c:v>
                </c:pt>
                <c:pt idx="49">
                  <c:v>0.54568227955464366</c:v>
                </c:pt>
                <c:pt idx="50">
                  <c:v>0.66644055984415185</c:v>
                </c:pt>
                <c:pt idx="51">
                  <c:v>0.56615686266304488</c:v>
                </c:pt>
                <c:pt idx="52">
                  <c:v>0.45395890606587608</c:v>
                </c:pt>
                <c:pt idx="53">
                  <c:v>0.35672094667639132</c:v>
                </c:pt>
                <c:pt idx="54">
                  <c:v>0.42463231794221912</c:v>
                </c:pt>
                <c:pt idx="55">
                  <c:v>0.34746985025787058</c:v>
                </c:pt>
                <c:pt idx="56">
                  <c:v>0.45600026065610444</c:v>
                </c:pt>
                <c:pt idx="57">
                  <c:v>0.58301401231481442</c:v>
                </c:pt>
                <c:pt idx="58">
                  <c:v>0.58027240904428212</c:v>
                </c:pt>
                <c:pt idx="59">
                  <c:v>0.57666359021340552</c:v>
                </c:pt>
                <c:pt idx="60">
                  <c:v>0.48404833119248802</c:v>
                </c:pt>
                <c:pt idx="61">
                  <c:v>0.49728688370510055</c:v>
                </c:pt>
                <c:pt idx="62">
                  <c:v>0.51594297479596174</c:v>
                </c:pt>
                <c:pt idx="63">
                  <c:v>0.50022765988084261</c:v>
                </c:pt>
                <c:pt idx="64">
                  <c:v>0.59439624790666701</c:v>
                </c:pt>
                <c:pt idx="65">
                  <c:v>0.47390352344912545</c:v>
                </c:pt>
                <c:pt idx="66">
                  <c:v>0.62569496364771016</c:v>
                </c:pt>
                <c:pt idx="67">
                  <c:v>0.58716349747488894</c:v>
                </c:pt>
                <c:pt idx="68">
                  <c:v>0.29605177292931351</c:v>
                </c:pt>
                <c:pt idx="69">
                  <c:v>0.48599687034802574</c:v>
                </c:pt>
                <c:pt idx="70">
                  <c:v>0.55010924081873913</c:v>
                </c:pt>
                <c:pt idx="71">
                  <c:v>0.53241398966745579</c:v>
                </c:pt>
                <c:pt idx="72">
                  <c:v>0.50749216156948906</c:v>
                </c:pt>
                <c:pt idx="73">
                  <c:v>0.50285321548704909</c:v>
                </c:pt>
                <c:pt idx="74">
                  <c:v>0.49945639897415417</c:v>
                </c:pt>
                <c:pt idx="75">
                  <c:v>0.5280716033153311</c:v>
                </c:pt>
                <c:pt idx="76">
                  <c:v>0.4713073608738223</c:v>
                </c:pt>
                <c:pt idx="77">
                  <c:v>0.52691536793773286</c:v>
                </c:pt>
                <c:pt idx="78">
                  <c:v>0.56093689060845153</c:v>
                </c:pt>
                <c:pt idx="79">
                  <c:v>0.49760623208183485</c:v>
                </c:pt>
                <c:pt idx="80">
                  <c:v>0.29713052453891831</c:v>
                </c:pt>
                <c:pt idx="81">
                  <c:v>0.37793770672983507</c:v>
                </c:pt>
                <c:pt idx="82">
                  <c:v>0.54531645976844612</c:v>
                </c:pt>
                <c:pt idx="83">
                  <c:v>0.36448753256149347</c:v>
                </c:pt>
                <c:pt idx="84">
                  <c:v>0.47387825469346867</c:v>
                </c:pt>
                <c:pt idx="85">
                  <c:v>0.30650001121045856</c:v>
                </c:pt>
                <c:pt idx="86">
                  <c:v>0.6717381421200801</c:v>
                </c:pt>
                <c:pt idx="87">
                  <c:v>0.30322836713451795</c:v>
                </c:pt>
                <c:pt idx="88">
                  <c:v>0.51378299959094631</c:v>
                </c:pt>
                <c:pt idx="89">
                  <c:v>0.57572260285688581</c:v>
                </c:pt>
                <c:pt idx="90">
                  <c:v>0.42444008783931297</c:v>
                </c:pt>
                <c:pt idx="91">
                  <c:v>0.6112862077996617</c:v>
                </c:pt>
                <c:pt idx="92">
                  <c:v>0.55895986336749948</c:v>
                </c:pt>
                <c:pt idx="93">
                  <c:v>0.46552739517668296</c:v>
                </c:pt>
                <c:pt idx="94">
                  <c:v>0.4729823877127276</c:v>
                </c:pt>
                <c:pt idx="95">
                  <c:v>0.38752035864812751</c:v>
                </c:pt>
                <c:pt idx="96">
                  <c:v>0.47225533407657738</c:v>
                </c:pt>
                <c:pt idx="97">
                  <c:v>0.41011398439189617</c:v>
                </c:pt>
                <c:pt idx="98">
                  <c:v>0.51114970968547502</c:v>
                </c:pt>
                <c:pt idx="99">
                  <c:v>0.40681149704446329</c:v>
                </c:pt>
                <c:pt idx="100">
                  <c:v>0.44650213593442278</c:v>
                </c:pt>
                <c:pt idx="101">
                  <c:v>0.43479251095886606</c:v>
                </c:pt>
                <c:pt idx="102">
                  <c:v>0.46822749520425588</c:v>
                </c:pt>
                <c:pt idx="103">
                  <c:v>0.44398671216520469</c:v>
                </c:pt>
                <c:pt idx="104">
                  <c:v>0.4009905023595034</c:v>
                </c:pt>
                <c:pt idx="105">
                  <c:v>0.33977343087658107</c:v>
                </c:pt>
                <c:pt idx="106">
                  <c:v>0.42456912520338042</c:v>
                </c:pt>
                <c:pt idx="107">
                  <c:v>0.33634468072979939</c:v>
                </c:pt>
                <c:pt idx="108">
                  <c:v>0.5218555610996467</c:v>
                </c:pt>
                <c:pt idx="109">
                  <c:v>0.48119657342495503</c:v>
                </c:pt>
                <c:pt idx="110">
                  <c:v>0.44965164979215233</c:v>
                </c:pt>
                <c:pt idx="111">
                  <c:v>0.44195713508810541</c:v>
                </c:pt>
                <c:pt idx="112">
                  <c:v>0.43393409076329581</c:v>
                </c:pt>
                <c:pt idx="113">
                  <c:v>0.53678233187330937</c:v>
                </c:pt>
                <c:pt idx="114">
                  <c:v>0.47927018233268492</c:v>
                </c:pt>
                <c:pt idx="115">
                  <c:v>0.46058365833212556</c:v>
                </c:pt>
                <c:pt idx="116">
                  <c:v>0.64069519049715429</c:v>
                </c:pt>
                <c:pt idx="117">
                  <c:v>0.55735413741335171</c:v>
                </c:pt>
                <c:pt idx="118">
                  <c:v>0.60465995884943913</c:v>
                </c:pt>
                <c:pt idx="119">
                  <c:v>0.27561528545053871</c:v>
                </c:pt>
                <c:pt idx="120">
                  <c:v>0.38776040847008031</c:v>
                </c:pt>
                <c:pt idx="121">
                  <c:v>0.31744305089495273</c:v>
                </c:pt>
                <c:pt idx="122">
                  <c:v>0.50434779047556377</c:v>
                </c:pt>
                <c:pt idx="123">
                  <c:v>0.46314280880474301</c:v>
                </c:pt>
              </c:numCache>
            </c:numRef>
          </c:yVal>
          <c:smooth val="0"/>
        </c:ser>
        <c:ser>
          <c:idx val="2"/>
          <c:order val="2"/>
          <c:tx>
            <c:v>Exp-observed</c:v>
          </c:tx>
          <c:spPr>
            <a:ln w="28575">
              <a:noFill/>
            </a:ln>
          </c:spPr>
          <c:marker>
            <c:symbol val="triangle"/>
            <c:size val="7"/>
            <c:spPr>
              <a:solidFill>
                <a:srgbClr val="FF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'binary hazards data+graph'!$D$142:$D$272</c:f>
              <c:numCache>
                <c:formatCode>0.0</c:formatCode>
                <c:ptCount val="131"/>
                <c:pt idx="0">
                  <c:v>11.114211768128195</c:v>
                </c:pt>
                <c:pt idx="1">
                  <c:v>9.8761718610068705</c:v>
                </c:pt>
                <c:pt idx="2">
                  <c:v>6.6108052498163232</c:v>
                </c:pt>
                <c:pt idx="3">
                  <c:v>9.4900411310772856</c:v>
                </c:pt>
                <c:pt idx="4">
                  <c:v>10.675014034678213</c:v>
                </c:pt>
                <c:pt idx="5">
                  <c:v>9.7008538634081543</c:v>
                </c:pt>
                <c:pt idx="6">
                  <c:v>6.5865700803435745</c:v>
                </c:pt>
                <c:pt idx="7">
                  <c:v>8.6321829650651374</c:v>
                </c:pt>
                <c:pt idx="8">
                  <c:v>11.700040530819765</c:v>
                </c:pt>
                <c:pt idx="9">
                  <c:v>7.9852492980556722</c:v>
                </c:pt>
                <c:pt idx="10">
                  <c:v>8.1872592178825716</c:v>
                </c:pt>
                <c:pt idx="11">
                  <c:v>8.494880633600685</c:v>
                </c:pt>
                <c:pt idx="12">
                  <c:v>15.058486988452113</c:v>
                </c:pt>
                <c:pt idx="13">
                  <c:v>8.5860783145676915</c:v>
                </c:pt>
                <c:pt idx="14">
                  <c:v>5.4782877731876498</c:v>
                </c:pt>
                <c:pt idx="15">
                  <c:v>11.349396364787669</c:v>
                </c:pt>
                <c:pt idx="16">
                  <c:v>11.174492408471497</c:v>
                </c:pt>
                <c:pt idx="17">
                  <c:v>9.744644924705403</c:v>
                </c:pt>
                <c:pt idx="18">
                  <c:v>2.4277026552542447</c:v>
                </c:pt>
                <c:pt idx="19">
                  <c:v>8.039954607501917</c:v>
                </c:pt>
                <c:pt idx="20">
                  <c:v>12.842106755166405</c:v>
                </c:pt>
                <c:pt idx="21">
                  <c:v>10.136032364194389</c:v>
                </c:pt>
                <c:pt idx="22">
                  <c:v>10.980898748419866</c:v>
                </c:pt>
                <c:pt idx="23">
                  <c:v>7.3849695127139778</c:v>
                </c:pt>
                <c:pt idx="24">
                  <c:v>6.6472712587855494</c:v>
                </c:pt>
                <c:pt idx="25">
                  <c:v>9.4898341626002427</c:v>
                </c:pt>
                <c:pt idx="26">
                  <c:v>10.451251361193847</c:v>
                </c:pt>
                <c:pt idx="27">
                  <c:v>10.397274081124186</c:v>
                </c:pt>
                <c:pt idx="28">
                  <c:v>9.2777970134489181</c:v>
                </c:pt>
                <c:pt idx="29">
                  <c:v>10.144203153740213</c:v>
                </c:pt>
                <c:pt idx="30">
                  <c:v>9.0359113294856819</c:v>
                </c:pt>
                <c:pt idx="31">
                  <c:v>9.3758161345256177</c:v>
                </c:pt>
                <c:pt idx="32">
                  <c:v>5.5661350103409761</c:v>
                </c:pt>
                <c:pt idx="33">
                  <c:v>11.480041420018718</c:v>
                </c:pt>
                <c:pt idx="34">
                  <c:v>10.795783463324646</c:v>
                </c:pt>
                <c:pt idx="35">
                  <c:v>14.512826370947494</c:v>
                </c:pt>
                <c:pt idx="36">
                  <c:v>9.8052683353026531</c:v>
                </c:pt>
                <c:pt idx="37">
                  <c:v>7.4399202522763801</c:v>
                </c:pt>
                <c:pt idx="38">
                  <c:v>9.9753652354013447</c:v>
                </c:pt>
                <c:pt idx="39">
                  <c:v>13.455290940747693</c:v>
                </c:pt>
                <c:pt idx="40">
                  <c:v>7.8653615476841008</c:v>
                </c:pt>
                <c:pt idx="41">
                  <c:v>8.1727460307046229</c:v>
                </c:pt>
                <c:pt idx="42">
                  <c:v>7.2873336321607383</c:v>
                </c:pt>
                <c:pt idx="43">
                  <c:v>11.397106832253087</c:v>
                </c:pt>
                <c:pt idx="44">
                  <c:v>7.5021121455374944</c:v>
                </c:pt>
                <c:pt idx="45">
                  <c:v>8.7032943806510339</c:v>
                </c:pt>
                <c:pt idx="46">
                  <c:v>12.14908947036422</c:v>
                </c:pt>
                <c:pt idx="47">
                  <c:v>9.0220094693413806</c:v>
                </c:pt>
                <c:pt idx="48">
                  <c:v>8.222121101520532</c:v>
                </c:pt>
                <c:pt idx="49">
                  <c:v>10.900214969038645</c:v>
                </c:pt>
                <c:pt idx="50">
                  <c:v>8.0207383329901969</c:v>
                </c:pt>
                <c:pt idx="51">
                  <c:v>8.327091174283531</c:v>
                </c:pt>
                <c:pt idx="52">
                  <c:v>10.316632738139644</c:v>
                </c:pt>
                <c:pt idx="53">
                  <c:v>7.7999556458817558</c:v>
                </c:pt>
                <c:pt idx="54">
                  <c:v>6.4582320857032851</c:v>
                </c:pt>
                <c:pt idx="55">
                  <c:v>10.397962616719326</c:v>
                </c:pt>
                <c:pt idx="56">
                  <c:v>12.548437711240794</c:v>
                </c:pt>
                <c:pt idx="57">
                  <c:v>9.1848141163397052</c:v>
                </c:pt>
                <c:pt idx="58">
                  <c:v>9.3474948921242706</c:v>
                </c:pt>
                <c:pt idx="59">
                  <c:v>9.6364436431241387</c:v>
                </c:pt>
                <c:pt idx="60">
                  <c:v>6.3342133950410879</c:v>
                </c:pt>
                <c:pt idx="61">
                  <c:v>8.6548390667670407</c:v>
                </c:pt>
                <c:pt idx="62">
                  <c:v>8.4799268431814738</c:v>
                </c:pt>
                <c:pt idx="63">
                  <c:v>5.9629111354951139</c:v>
                </c:pt>
                <c:pt idx="64">
                  <c:v>6.742536460063544</c:v>
                </c:pt>
                <c:pt idx="65">
                  <c:v>7.6111352118805771</c:v>
                </c:pt>
                <c:pt idx="66">
                  <c:v>10.906234853753109</c:v>
                </c:pt>
                <c:pt idx="67">
                  <c:v>10.102014923923706</c:v>
                </c:pt>
                <c:pt idx="68">
                  <c:v>9.0728620722931677</c:v>
                </c:pt>
                <c:pt idx="69">
                  <c:v>12.069201306187242</c:v>
                </c:pt>
                <c:pt idx="70">
                  <c:v>8.145860764309095</c:v>
                </c:pt>
                <c:pt idx="71">
                  <c:v>12.327830298849605</c:v>
                </c:pt>
                <c:pt idx="72">
                  <c:v>8.5589366612850775</c:v>
                </c:pt>
                <c:pt idx="73">
                  <c:v>5.7689262529942464</c:v>
                </c:pt>
                <c:pt idx="74">
                  <c:v>9.6874487761451782</c:v>
                </c:pt>
                <c:pt idx="75">
                  <c:v>9.7482819423480258</c:v>
                </c:pt>
                <c:pt idx="76">
                  <c:v>9.5724290828150771</c:v>
                </c:pt>
                <c:pt idx="77">
                  <c:v>12.804701857530411</c:v>
                </c:pt>
                <c:pt idx="78">
                  <c:v>8.3479726752927004</c:v>
                </c:pt>
                <c:pt idx="79">
                  <c:v>9.5101873946345474</c:v>
                </c:pt>
                <c:pt idx="80">
                  <c:v>9.9176859182232207</c:v>
                </c:pt>
                <c:pt idx="81">
                  <c:v>8.3414645934881388</c:v>
                </c:pt>
                <c:pt idx="82">
                  <c:v>11.464142102775789</c:v>
                </c:pt>
                <c:pt idx="83">
                  <c:v>8.0039346413245447</c:v>
                </c:pt>
                <c:pt idx="84">
                  <c:v>10.64747051945519</c:v>
                </c:pt>
                <c:pt idx="85">
                  <c:v>8.8265507545414419</c:v>
                </c:pt>
                <c:pt idx="86">
                  <c:v>7.7117747917128714</c:v>
                </c:pt>
                <c:pt idx="87">
                  <c:v>9.2695493574449284</c:v>
                </c:pt>
                <c:pt idx="88">
                  <c:v>6.1877753430399096</c:v>
                </c:pt>
                <c:pt idx="89">
                  <c:v>12.952937521346236</c:v>
                </c:pt>
                <c:pt idx="90">
                  <c:v>6.9643922454143219</c:v>
                </c:pt>
                <c:pt idx="91">
                  <c:v>11.923543974614159</c:v>
                </c:pt>
                <c:pt idx="92">
                  <c:v>8.9776437849738411</c:v>
                </c:pt>
                <c:pt idx="93">
                  <c:v>12.211199388063154</c:v>
                </c:pt>
                <c:pt idx="94">
                  <c:v>7.8575461656846866</c:v>
                </c:pt>
                <c:pt idx="95">
                  <c:v>9.3482307012546233</c:v>
                </c:pt>
                <c:pt idx="96">
                  <c:v>11.592921884847433</c:v>
                </c:pt>
                <c:pt idx="97">
                  <c:v>10.657683292161799</c:v>
                </c:pt>
                <c:pt idx="98">
                  <c:v>9.5632996763533527</c:v>
                </c:pt>
                <c:pt idx="99">
                  <c:v>8.0256642666011775</c:v>
                </c:pt>
                <c:pt idx="100">
                  <c:v>9.4619241347438123</c:v>
                </c:pt>
                <c:pt idx="101">
                  <c:v>8.3191325342094942</c:v>
                </c:pt>
                <c:pt idx="102">
                  <c:v>6.4757525899744657</c:v>
                </c:pt>
                <c:pt idx="103">
                  <c:v>10.17728075776769</c:v>
                </c:pt>
                <c:pt idx="104">
                  <c:v>9.337094926352588</c:v>
                </c:pt>
                <c:pt idx="105">
                  <c:v>11.246658454325367</c:v>
                </c:pt>
                <c:pt idx="106">
                  <c:v>9.6195809178996114</c:v>
                </c:pt>
                <c:pt idx="107">
                  <c:v>7.8415497715032672</c:v>
                </c:pt>
                <c:pt idx="108">
                  <c:v>8.7812466908520346</c:v>
                </c:pt>
                <c:pt idx="109">
                  <c:v>11.899530041346956</c:v>
                </c:pt>
                <c:pt idx="110">
                  <c:v>11.487403574553282</c:v>
                </c:pt>
                <c:pt idx="111">
                  <c:v>7.0726006440460853</c:v>
                </c:pt>
                <c:pt idx="112">
                  <c:v>5.1687444702054162</c:v>
                </c:pt>
                <c:pt idx="113">
                  <c:v>8.7552678156499599</c:v>
                </c:pt>
                <c:pt idx="114">
                  <c:v>13.059696351714265</c:v>
                </c:pt>
                <c:pt idx="115">
                  <c:v>6.0878772908998844</c:v>
                </c:pt>
                <c:pt idx="116">
                  <c:v>11.596061642361382</c:v>
                </c:pt>
                <c:pt idx="117">
                  <c:v>7.5655304017920981</c:v>
                </c:pt>
                <c:pt idx="118">
                  <c:v>8.6754484186629863</c:v>
                </c:pt>
                <c:pt idx="119">
                  <c:v>7.8788639742019893</c:v>
                </c:pt>
                <c:pt idx="120">
                  <c:v>8.432331305758197</c:v>
                </c:pt>
                <c:pt idx="121">
                  <c:v>10.74866044191976</c:v>
                </c:pt>
                <c:pt idx="122">
                  <c:v>10.10244116948695</c:v>
                </c:pt>
                <c:pt idx="123">
                  <c:v>13.240640307540577</c:v>
                </c:pt>
                <c:pt idx="124">
                  <c:v>6.9914388020320901</c:v>
                </c:pt>
                <c:pt idx="125">
                  <c:v>5.353422641153168</c:v>
                </c:pt>
                <c:pt idx="126">
                  <c:v>11.182908510110487</c:v>
                </c:pt>
                <c:pt idx="127">
                  <c:v>12.006558510585405</c:v>
                </c:pt>
                <c:pt idx="128">
                  <c:v>12.341064420659178</c:v>
                </c:pt>
                <c:pt idx="129">
                  <c:v>11.865549590216704</c:v>
                </c:pt>
                <c:pt idx="130">
                  <c:v>9.7722913908101852</c:v>
                </c:pt>
              </c:numCache>
            </c:numRef>
          </c:xVal>
          <c:yVal>
            <c:numRef>
              <c:f>'binary hazards data+graph'!$I$142:$I$272</c:f>
              <c:numCache>
                <c:formatCode>0</c:formatCode>
                <c:ptCount val="1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</c:v>
                </c:pt>
                <c:pt idx="4">
                  <c:v>1</c:v>
                </c:pt>
                <c:pt idx="5">
                  <c:v>0</c:v>
                </c:pt>
                <c:pt idx="6">
                  <c:v>1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0</c:v>
                </c:pt>
                <c:pt idx="14">
                  <c:v>1</c:v>
                </c:pt>
                <c:pt idx="15">
                  <c:v>1</c:v>
                </c:pt>
                <c:pt idx="16">
                  <c:v>0</c:v>
                </c:pt>
                <c:pt idx="17">
                  <c:v>1</c:v>
                </c:pt>
                <c:pt idx="18">
                  <c:v>0</c:v>
                </c:pt>
                <c:pt idx="19">
                  <c:v>1</c:v>
                </c:pt>
                <c:pt idx="20">
                  <c:v>1</c:v>
                </c:pt>
                <c:pt idx="21">
                  <c:v>0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0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0</c:v>
                </c:pt>
                <c:pt idx="33">
                  <c:v>0</c:v>
                </c:pt>
                <c:pt idx="34">
                  <c:v>1</c:v>
                </c:pt>
                <c:pt idx="35">
                  <c:v>0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0</c:v>
                </c:pt>
                <c:pt idx="42">
                  <c:v>0</c:v>
                </c:pt>
                <c:pt idx="43">
                  <c:v>1</c:v>
                </c:pt>
                <c:pt idx="44">
                  <c:v>0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0</c:v>
                </c:pt>
                <c:pt idx="49">
                  <c:v>1</c:v>
                </c:pt>
                <c:pt idx="50">
                  <c:v>1</c:v>
                </c:pt>
                <c:pt idx="51">
                  <c:v>0</c:v>
                </c:pt>
                <c:pt idx="52">
                  <c:v>0</c:v>
                </c:pt>
                <c:pt idx="53">
                  <c:v>1</c:v>
                </c:pt>
                <c:pt idx="54">
                  <c:v>1</c:v>
                </c:pt>
                <c:pt idx="55">
                  <c:v>0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0</c:v>
                </c:pt>
                <c:pt idx="61">
                  <c:v>0</c:v>
                </c:pt>
                <c:pt idx="62">
                  <c:v>1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1</c:v>
                </c:pt>
                <c:pt idx="68">
                  <c:v>0</c:v>
                </c:pt>
                <c:pt idx="69">
                  <c:v>1</c:v>
                </c:pt>
                <c:pt idx="70">
                  <c:v>0</c:v>
                </c:pt>
                <c:pt idx="71">
                  <c:v>1</c:v>
                </c:pt>
                <c:pt idx="72">
                  <c:v>0</c:v>
                </c:pt>
                <c:pt idx="73">
                  <c:v>1</c:v>
                </c:pt>
                <c:pt idx="74">
                  <c:v>0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0</c:v>
                </c:pt>
                <c:pt idx="83">
                  <c:v>0</c:v>
                </c:pt>
                <c:pt idx="84">
                  <c:v>1</c:v>
                </c:pt>
                <c:pt idx="85">
                  <c:v>0</c:v>
                </c:pt>
                <c:pt idx="86">
                  <c:v>0</c:v>
                </c:pt>
                <c:pt idx="87">
                  <c:v>1</c:v>
                </c:pt>
                <c:pt idx="88">
                  <c:v>0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0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0</c:v>
                </c:pt>
                <c:pt idx="111">
                  <c:v>1</c:v>
                </c:pt>
                <c:pt idx="112">
                  <c:v>1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1</c:v>
                </c:pt>
                <c:pt idx="120">
                  <c:v>0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0</c:v>
                </c:pt>
                <c:pt idx="126">
                  <c:v>0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0</c:v>
                </c:pt>
              </c:numCache>
            </c:numRef>
          </c:yVal>
          <c:smooth val="0"/>
        </c:ser>
        <c:ser>
          <c:idx val="3"/>
          <c:order val="3"/>
          <c:tx>
            <c:v>Exp-true</c:v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FF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'binary hazards data+graph'!$D$142:$D$272</c:f>
              <c:numCache>
                <c:formatCode>0.0</c:formatCode>
                <c:ptCount val="131"/>
                <c:pt idx="0">
                  <c:v>11.114211768128195</c:v>
                </c:pt>
                <c:pt idx="1">
                  <c:v>9.8761718610068705</c:v>
                </c:pt>
                <c:pt idx="2">
                  <c:v>6.6108052498163232</c:v>
                </c:pt>
                <c:pt idx="3">
                  <c:v>9.4900411310772856</c:v>
                </c:pt>
                <c:pt idx="4">
                  <c:v>10.675014034678213</c:v>
                </c:pt>
                <c:pt idx="5">
                  <c:v>9.7008538634081543</c:v>
                </c:pt>
                <c:pt idx="6">
                  <c:v>6.5865700803435745</c:v>
                </c:pt>
                <c:pt idx="7">
                  <c:v>8.6321829650651374</c:v>
                </c:pt>
                <c:pt idx="8">
                  <c:v>11.700040530819765</c:v>
                </c:pt>
                <c:pt idx="9">
                  <c:v>7.9852492980556722</c:v>
                </c:pt>
                <c:pt idx="10">
                  <c:v>8.1872592178825716</c:v>
                </c:pt>
                <c:pt idx="11">
                  <c:v>8.494880633600685</c:v>
                </c:pt>
                <c:pt idx="12">
                  <c:v>15.058486988452113</c:v>
                </c:pt>
                <c:pt idx="13">
                  <c:v>8.5860783145676915</c:v>
                </c:pt>
                <c:pt idx="14">
                  <c:v>5.4782877731876498</c:v>
                </c:pt>
                <c:pt idx="15">
                  <c:v>11.349396364787669</c:v>
                </c:pt>
                <c:pt idx="16">
                  <c:v>11.174492408471497</c:v>
                </c:pt>
                <c:pt idx="17">
                  <c:v>9.744644924705403</c:v>
                </c:pt>
                <c:pt idx="18">
                  <c:v>2.4277026552542447</c:v>
                </c:pt>
                <c:pt idx="19">
                  <c:v>8.039954607501917</c:v>
                </c:pt>
                <c:pt idx="20">
                  <c:v>12.842106755166405</c:v>
                </c:pt>
                <c:pt idx="21">
                  <c:v>10.136032364194389</c:v>
                </c:pt>
                <c:pt idx="22">
                  <c:v>10.980898748419866</c:v>
                </c:pt>
                <c:pt idx="23">
                  <c:v>7.3849695127139778</c:v>
                </c:pt>
                <c:pt idx="24">
                  <c:v>6.6472712587855494</c:v>
                </c:pt>
                <c:pt idx="25">
                  <c:v>9.4898341626002427</c:v>
                </c:pt>
                <c:pt idx="26">
                  <c:v>10.451251361193847</c:v>
                </c:pt>
                <c:pt idx="27">
                  <c:v>10.397274081124186</c:v>
                </c:pt>
                <c:pt idx="28">
                  <c:v>9.2777970134489181</c:v>
                </c:pt>
                <c:pt idx="29">
                  <c:v>10.144203153740213</c:v>
                </c:pt>
                <c:pt idx="30">
                  <c:v>9.0359113294856819</c:v>
                </c:pt>
                <c:pt idx="31">
                  <c:v>9.3758161345256177</c:v>
                </c:pt>
                <c:pt idx="32">
                  <c:v>5.5661350103409761</c:v>
                </c:pt>
                <c:pt idx="33">
                  <c:v>11.480041420018718</c:v>
                </c:pt>
                <c:pt idx="34">
                  <c:v>10.795783463324646</c:v>
                </c:pt>
                <c:pt idx="35">
                  <c:v>14.512826370947494</c:v>
                </c:pt>
                <c:pt idx="36">
                  <c:v>9.8052683353026531</c:v>
                </c:pt>
                <c:pt idx="37">
                  <c:v>7.4399202522763801</c:v>
                </c:pt>
                <c:pt idx="38">
                  <c:v>9.9753652354013447</c:v>
                </c:pt>
                <c:pt idx="39">
                  <c:v>13.455290940747693</c:v>
                </c:pt>
                <c:pt idx="40">
                  <c:v>7.8653615476841008</c:v>
                </c:pt>
                <c:pt idx="41">
                  <c:v>8.1727460307046229</c:v>
                </c:pt>
                <c:pt idx="42">
                  <c:v>7.2873336321607383</c:v>
                </c:pt>
                <c:pt idx="43">
                  <c:v>11.397106832253087</c:v>
                </c:pt>
                <c:pt idx="44">
                  <c:v>7.5021121455374944</c:v>
                </c:pt>
                <c:pt idx="45">
                  <c:v>8.7032943806510339</c:v>
                </c:pt>
                <c:pt idx="46">
                  <c:v>12.14908947036422</c:v>
                </c:pt>
                <c:pt idx="47">
                  <c:v>9.0220094693413806</c:v>
                </c:pt>
                <c:pt idx="48">
                  <c:v>8.222121101520532</c:v>
                </c:pt>
                <c:pt idx="49">
                  <c:v>10.900214969038645</c:v>
                </c:pt>
                <c:pt idx="50">
                  <c:v>8.0207383329901969</c:v>
                </c:pt>
                <c:pt idx="51">
                  <c:v>8.327091174283531</c:v>
                </c:pt>
                <c:pt idx="52">
                  <c:v>10.316632738139644</c:v>
                </c:pt>
                <c:pt idx="53">
                  <c:v>7.7999556458817558</c:v>
                </c:pt>
                <c:pt idx="54">
                  <c:v>6.4582320857032851</c:v>
                </c:pt>
                <c:pt idx="55">
                  <c:v>10.397962616719326</c:v>
                </c:pt>
                <c:pt idx="56">
                  <c:v>12.548437711240794</c:v>
                </c:pt>
                <c:pt idx="57">
                  <c:v>9.1848141163397052</c:v>
                </c:pt>
                <c:pt idx="58">
                  <c:v>9.3474948921242706</c:v>
                </c:pt>
                <c:pt idx="59">
                  <c:v>9.6364436431241387</c:v>
                </c:pt>
                <c:pt idx="60">
                  <c:v>6.3342133950410879</c:v>
                </c:pt>
                <c:pt idx="61">
                  <c:v>8.6548390667670407</c:v>
                </c:pt>
                <c:pt idx="62">
                  <c:v>8.4799268431814738</c:v>
                </c:pt>
                <c:pt idx="63">
                  <c:v>5.9629111354951139</c:v>
                </c:pt>
                <c:pt idx="64">
                  <c:v>6.742536460063544</c:v>
                </c:pt>
                <c:pt idx="65">
                  <c:v>7.6111352118805771</c:v>
                </c:pt>
                <c:pt idx="66">
                  <c:v>10.906234853753109</c:v>
                </c:pt>
                <c:pt idx="67">
                  <c:v>10.102014923923706</c:v>
                </c:pt>
                <c:pt idx="68">
                  <c:v>9.0728620722931677</c:v>
                </c:pt>
                <c:pt idx="69">
                  <c:v>12.069201306187242</c:v>
                </c:pt>
                <c:pt idx="70">
                  <c:v>8.145860764309095</c:v>
                </c:pt>
                <c:pt idx="71">
                  <c:v>12.327830298849605</c:v>
                </c:pt>
                <c:pt idx="72">
                  <c:v>8.5589366612850775</c:v>
                </c:pt>
                <c:pt idx="73">
                  <c:v>5.7689262529942464</c:v>
                </c:pt>
                <c:pt idx="74">
                  <c:v>9.6874487761451782</c:v>
                </c:pt>
                <c:pt idx="75">
                  <c:v>9.7482819423480258</c:v>
                </c:pt>
                <c:pt idx="76">
                  <c:v>9.5724290828150771</c:v>
                </c:pt>
                <c:pt idx="77">
                  <c:v>12.804701857530411</c:v>
                </c:pt>
                <c:pt idx="78">
                  <c:v>8.3479726752927004</c:v>
                </c:pt>
                <c:pt idx="79">
                  <c:v>9.5101873946345474</c:v>
                </c:pt>
                <c:pt idx="80">
                  <c:v>9.9176859182232207</c:v>
                </c:pt>
                <c:pt idx="81">
                  <c:v>8.3414645934881388</c:v>
                </c:pt>
                <c:pt idx="82">
                  <c:v>11.464142102775789</c:v>
                </c:pt>
                <c:pt idx="83">
                  <c:v>8.0039346413245447</c:v>
                </c:pt>
                <c:pt idx="84">
                  <c:v>10.64747051945519</c:v>
                </c:pt>
                <c:pt idx="85">
                  <c:v>8.8265507545414419</c:v>
                </c:pt>
                <c:pt idx="86">
                  <c:v>7.7117747917128714</c:v>
                </c:pt>
                <c:pt idx="87">
                  <c:v>9.2695493574449284</c:v>
                </c:pt>
                <c:pt idx="88">
                  <c:v>6.1877753430399096</c:v>
                </c:pt>
                <c:pt idx="89">
                  <c:v>12.952937521346236</c:v>
                </c:pt>
                <c:pt idx="90">
                  <c:v>6.9643922454143219</c:v>
                </c:pt>
                <c:pt idx="91">
                  <c:v>11.923543974614159</c:v>
                </c:pt>
                <c:pt idx="92">
                  <c:v>8.9776437849738411</c:v>
                </c:pt>
                <c:pt idx="93">
                  <c:v>12.211199388063154</c:v>
                </c:pt>
                <c:pt idx="94">
                  <c:v>7.8575461656846866</c:v>
                </c:pt>
                <c:pt idx="95">
                  <c:v>9.3482307012546233</c:v>
                </c:pt>
                <c:pt idx="96">
                  <c:v>11.592921884847433</c:v>
                </c:pt>
                <c:pt idx="97">
                  <c:v>10.657683292161799</c:v>
                </c:pt>
                <c:pt idx="98">
                  <c:v>9.5632996763533527</c:v>
                </c:pt>
                <c:pt idx="99">
                  <c:v>8.0256642666011775</c:v>
                </c:pt>
                <c:pt idx="100">
                  <c:v>9.4619241347438123</c:v>
                </c:pt>
                <c:pt idx="101">
                  <c:v>8.3191325342094942</c:v>
                </c:pt>
                <c:pt idx="102">
                  <c:v>6.4757525899744657</c:v>
                </c:pt>
                <c:pt idx="103">
                  <c:v>10.17728075776769</c:v>
                </c:pt>
                <c:pt idx="104">
                  <c:v>9.337094926352588</c:v>
                </c:pt>
                <c:pt idx="105">
                  <c:v>11.246658454325367</c:v>
                </c:pt>
                <c:pt idx="106">
                  <c:v>9.6195809178996114</c:v>
                </c:pt>
                <c:pt idx="107">
                  <c:v>7.8415497715032672</c:v>
                </c:pt>
                <c:pt idx="108">
                  <c:v>8.7812466908520346</c:v>
                </c:pt>
                <c:pt idx="109">
                  <c:v>11.899530041346956</c:v>
                </c:pt>
                <c:pt idx="110">
                  <c:v>11.487403574553282</c:v>
                </c:pt>
                <c:pt idx="111">
                  <c:v>7.0726006440460853</c:v>
                </c:pt>
                <c:pt idx="112">
                  <c:v>5.1687444702054162</c:v>
                </c:pt>
                <c:pt idx="113">
                  <c:v>8.7552678156499599</c:v>
                </c:pt>
                <c:pt idx="114">
                  <c:v>13.059696351714265</c:v>
                </c:pt>
                <c:pt idx="115">
                  <c:v>6.0878772908998844</c:v>
                </c:pt>
                <c:pt idx="116">
                  <c:v>11.596061642361382</c:v>
                </c:pt>
                <c:pt idx="117">
                  <c:v>7.5655304017920981</c:v>
                </c:pt>
                <c:pt idx="118">
                  <c:v>8.6754484186629863</c:v>
                </c:pt>
                <c:pt idx="119">
                  <c:v>7.8788639742019893</c:v>
                </c:pt>
                <c:pt idx="120">
                  <c:v>8.432331305758197</c:v>
                </c:pt>
                <c:pt idx="121">
                  <c:v>10.74866044191976</c:v>
                </c:pt>
                <c:pt idx="122">
                  <c:v>10.10244116948695</c:v>
                </c:pt>
                <c:pt idx="123">
                  <c:v>13.240640307540577</c:v>
                </c:pt>
                <c:pt idx="124">
                  <c:v>6.9914388020320901</c:v>
                </c:pt>
                <c:pt idx="125">
                  <c:v>5.353422641153168</c:v>
                </c:pt>
                <c:pt idx="126">
                  <c:v>11.182908510110487</c:v>
                </c:pt>
                <c:pt idx="127">
                  <c:v>12.006558510585405</c:v>
                </c:pt>
                <c:pt idx="128">
                  <c:v>12.341064420659178</c:v>
                </c:pt>
                <c:pt idx="129">
                  <c:v>11.865549590216704</c:v>
                </c:pt>
                <c:pt idx="130">
                  <c:v>9.7722913908101852</c:v>
                </c:pt>
              </c:numCache>
            </c:numRef>
          </c:xVal>
          <c:yVal>
            <c:numRef>
              <c:f>'binary hazards data+graph'!$G$142:$G$272</c:f>
              <c:numCache>
                <c:formatCode>0.00</c:formatCode>
                <c:ptCount val="131"/>
                <c:pt idx="0">
                  <c:v>0.48133697573520906</c:v>
                </c:pt>
                <c:pt idx="1">
                  <c:v>0.443693509617753</c:v>
                </c:pt>
                <c:pt idx="2">
                  <c:v>0.35302935934829949</c:v>
                </c:pt>
                <c:pt idx="3">
                  <c:v>0.432294480970566</c:v>
                </c:pt>
                <c:pt idx="4">
                  <c:v>0.4677997214108548</c:v>
                </c:pt>
                <c:pt idx="5">
                  <c:v>0.43849685391617998</c:v>
                </c:pt>
                <c:pt idx="6">
                  <c:v>0.35240733076311337</c:v>
                </c:pt>
                <c:pt idx="7">
                  <c:v>0.40759488939353627</c:v>
                </c:pt>
                <c:pt idx="8">
                  <c:v>0.49968337675758723</c:v>
                </c:pt>
                <c:pt idx="9">
                  <c:v>0.38956301827385653</c:v>
                </c:pt>
                <c:pt idx="10">
                  <c:v>0.39513736232752783</c:v>
                </c:pt>
                <c:pt idx="11">
                  <c:v>0.40372432058528573</c:v>
                </c:pt>
                <c:pt idx="12">
                  <c:v>0.60959518776712929</c:v>
                </c:pt>
                <c:pt idx="13">
                  <c:v>0.40629260334614736</c:v>
                </c:pt>
                <c:pt idx="14">
                  <c:v>0.32479598967982071</c:v>
                </c:pt>
                <c:pt idx="15">
                  <c:v>0.48866379810858307</c:v>
                </c:pt>
                <c:pt idx="16">
                  <c:v>0.55755557927333932</c:v>
                </c:pt>
                <c:pt idx="17">
                  <c:v>0.51119263302259466</c:v>
                </c:pt>
                <c:pt idx="18">
                  <c:v>0.30744529598597881</c:v>
                </c:pt>
                <c:pt idx="19">
                  <c:v>0.45814940724420505</c:v>
                </c:pt>
                <c:pt idx="20">
                  <c:v>0.61299717053244251</c:v>
                </c:pt>
                <c:pt idx="21">
                  <c:v>0.52373771390004531</c:v>
                </c:pt>
                <c:pt idx="22">
                  <c:v>0.55119898133088474</c:v>
                </c:pt>
                <c:pt idx="23">
                  <c:v>0.43855884144737844</c:v>
                </c:pt>
                <c:pt idx="24">
                  <c:v>0.41708002183026216</c:v>
                </c:pt>
                <c:pt idx="25">
                  <c:v>0.50309260217980079</c:v>
                </c:pt>
                <c:pt idx="26">
                  <c:v>0.53392627916998436</c:v>
                </c:pt>
                <c:pt idx="27">
                  <c:v>0.53217652028999329</c:v>
                </c:pt>
                <c:pt idx="28">
                  <c:v>0.49639513021429704</c:v>
                </c:pt>
                <c:pt idx="29">
                  <c:v>0.5240008854476883</c:v>
                </c:pt>
                <c:pt idx="30">
                  <c:v>0.48880442325575757</c:v>
                </c:pt>
                <c:pt idx="31">
                  <c:v>0.49948624500371486</c:v>
                </c:pt>
                <c:pt idx="32">
                  <c:v>0.38679175607316163</c:v>
                </c:pt>
                <c:pt idx="33">
                  <c:v>0.56762977704587292</c:v>
                </c:pt>
                <c:pt idx="34">
                  <c:v>0.54514156978338679</c:v>
                </c:pt>
                <c:pt idx="35">
                  <c:v>0.66895486065098309</c:v>
                </c:pt>
                <c:pt idx="36">
                  <c:v>0.51312775947786604</c:v>
                </c:pt>
                <c:pt idx="37">
                  <c:v>0.44018404351126283</c:v>
                </c:pt>
                <c:pt idx="38">
                  <c:v>0.51857322004962081</c:v>
                </c:pt>
                <c:pt idx="39">
                  <c:v>0.63355251011734315</c:v>
                </c:pt>
                <c:pt idx="40">
                  <c:v>0.4528812386067399</c:v>
                </c:pt>
                <c:pt idx="41">
                  <c:v>0.4621780922448907</c:v>
                </c:pt>
                <c:pt idx="42">
                  <c:v>0.43567969155612429</c:v>
                </c:pt>
                <c:pt idx="43">
                  <c:v>0.56489060071979669</c:v>
                </c:pt>
                <c:pt idx="44">
                  <c:v>0.44202753403407968</c:v>
                </c:pt>
                <c:pt idx="45">
                  <c:v>0.53927564918361304</c:v>
                </c:pt>
                <c:pt idx="46">
                  <c:v>0.65387565184094509</c:v>
                </c:pt>
                <c:pt idx="47">
                  <c:v>0.54968206846312551</c:v>
                </c:pt>
                <c:pt idx="48">
                  <c:v>0.52369523086203906</c:v>
                </c:pt>
                <c:pt idx="49">
                  <c:v>0.6120159447189164</c:v>
                </c:pt>
                <c:pt idx="50">
                  <c:v>0.51722537350992659</c:v>
                </c:pt>
                <c:pt idx="51">
                  <c:v>0.52707990681699468</c:v>
                </c:pt>
                <c:pt idx="52">
                  <c:v>0.59250976021845714</c:v>
                </c:pt>
                <c:pt idx="53">
                  <c:v>0.51016930486692891</c:v>
                </c:pt>
                <c:pt idx="54">
                  <c:v>0.46822188552884481</c:v>
                </c:pt>
                <c:pt idx="55">
                  <c:v>0.59522298752989544</c:v>
                </c:pt>
                <c:pt idx="56">
                  <c:v>0.66722639292417674</c:v>
                </c:pt>
                <c:pt idx="57">
                  <c:v>0.55502190422219244</c:v>
                </c:pt>
                <c:pt idx="58">
                  <c:v>0.56037275903347794</c:v>
                </c:pt>
                <c:pt idx="59">
                  <c:v>0.56991108897129061</c:v>
                </c:pt>
                <c:pt idx="60">
                  <c:v>0.46443302345985404</c:v>
                </c:pt>
                <c:pt idx="61">
                  <c:v>0.53769930753702821</c:v>
                </c:pt>
                <c:pt idx="62">
                  <c:v>0.53202247456540097</c:v>
                </c:pt>
                <c:pt idx="63">
                  <c:v>0.45318635279451946</c:v>
                </c:pt>
                <c:pt idx="64">
                  <c:v>0.47696688287043199</c:v>
                </c:pt>
                <c:pt idx="65">
                  <c:v>0.50416682057102147</c:v>
                </c:pt>
                <c:pt idx="66">
                  <c:v>0.61221753543806501</c:v>
                </c:pt>
                <c:pt idx="67">
                  <c:v>0.58536016197524421</c:v>
                </c:pt>
                <c:pt idx="68">
                  <c:v>0.55134830855280792</c:v>
                </c:pt>
                <c:pt idx="69">
                  <c:v>0.65120071945180302</c:v>
                </c:pt>
                <c:pt idx="70">
                  <c:v>0.52124150553936532</c:v>
                </c:pt>
                <c:pt idx="71">
                  <c:v>0.65985598900092024</c:v>
                </c:pt>
                <c:pt idx="72">
                  <c:v>0.53458413233117863</c:v>
                </c:pt>
                <c:pt idx="73">
                  <c:v>0.44736982542032155</c:v>
                </c:pt>
                <c:pt idx="74">
                  <c:v>0.57159902985036104</c:v>
                </c:pt>
                <c:pt idx="75">
                  <c:v>0.57361377625166599</c:v>
                </c:pt>
                <c:pt idx="76">
                  <c:v>0.56779435813195533</c:v>
                </c:pt>
                <c:pt idx="77">
                  <c:v>0.67576920177021604</c:v>
                </c:pt>
                <c:pt idx="78">
                  <c:v>0.52775419212712615</c:v>
                </c:pt>
                <c:pt idx="79">
                  <c:v>0.56573815695747798</c:v>
                </c:pt>
                <c:pt idx="80">
                  <c:v>0.57923283306538798</c:v>
                </c:pt>
                <c:pt idx="81">
                  <c:v>0.52754400494844511</c:v>
                </c:pt>
                <c:pt idx="82">
                  <c:v>0.63091802420842358</c:v>
                </c:pt>
                <c:pt idx="83">
                  <c:v>0.5166869543580761</c:v>
                </c:pt>
                <c:pt idx="84">
                  <c:v>0.60355818540878214</c:v>
                </c:pt>
                <c:pt idx="85">
                  <c:v>0.54329242280449264</c:v>
                </c:pt>
                <c:pt idx="86">
                  <c:v>0.50736233168092326</c:v>
                </c:pt>
                <c:pt idx="87">
                  <c:v>0.55780717075565911</c:v>
                </c:pt>
                <c:pt idx="88">
                  <c:v>0.45997991999353194</c:v>
                </c:pt>
                <c:pt idx="89">
                  <c:v>0.6806996166336603</c:v>
                </c:pt>
                <c:pt idx="90">
                  <c:v>0.48384681283236075</c:v>
                </c:pt>
                <c:pt idx="91">
                  <c:v>0.6463210414903966</c:v>
                </c:pt>
                <c:pt idx="92">
                  <c:v>0.54822965337062579</c:v>
                </c:pt>
                <c:pt idx="93">
                  <c:v>0.65595449429339614</c:v>
                </c:pt>
                <c:pt idx="94">
                  <c:v>0.51200602491689873</c:v>
                </c:pt>
                <c:pt idx="95">
                  <c:v>0.56039699394112619</c:v>
                </c:pt>
                <c:pt idx="96">
                  <c:v>0.63523676618655123</c:v>
                </c:pt>
                <c:pt idx="97">
                  <c:v>0.60389968802258331</c:v>
                </c:pt>
                <c:pt idx="98">
                  <c:v>0.56749264229805751</c:v>
                </c:pt>
                <c:pt idx="99">
                  <c:v>0.51738325142086106</c:v>
                </c:pt>
                <c:pt idx="100">
                  <c:v>0.56414507257926938</c:v>
                </c:pt>
                <c:pt idx="101">
                  <c:v>0.52682299882178008</c:v>
                </c:pt>
                <c:pt idx="102">
                  <c:v>0.46875843038753207</c:v>
                </c:pt>
                <c:pt idx="103">
                  <c:v>0.58786572372330337</c:v>
                </c:pt>
                <c:pt idx="104">
                  <c:v>0.56003025256462391</c:v>
                </c:pt>
                <c:pt idx="105">
                  <c:v>0.62362520297230639</c:v>
                </c:pt>
                <c:pt idx="106">
                  <c:v>0.56935330968690301</c:v>
                </c:pt>
                <c:pt idx="107">
                  <c:v>0.51149558105160309</c:v>
                </c:pt>
                <c:pt idx="108">
                  <c:v>0.54181486337101381</c:v>
                </c:pt>
                <c:pt idx="109">
                  <c:v>0.64551627984499382</c:v>
                </c:pt>
                <c:pt idx="110">
                  <c:v>0.63169812297792727</c:v>
                </c:pt>
                <c:pt idx="111">
                  <c:v>0.48721969361573536</c:v>
                </c:pt>
                <c:pt idx="112">
                  <c:v>0.42964112594700887</c:v>
                </c:pt>
                <c:pt idx="113">
                  <c:v>0.54096818390585133</c:v>
                </c:pt>
                <c:pt idx="114">
                  <c:v>0.68424470340490828</c:v>
                </c:pt>
                <c:pt idx="115">
                  <c:v>0.45695510975960085</c:v>
                </c:pt>
                <c:pt idx="116">
                  <c:v>0.635342057729814</c:v>
                </c:pt>
                <c:pt idx="117">
                  <c:v>0.50272164246742057</c:v>
                </c:pt>
                <c:pt idx="118">
                  <c:v>0.53836957512723782</c:v>
                </c:pt>
                <c:pt idx="119">
                  <c:v>0.51268660160263901</c:v>
                </c:pt>
                <c:pt idx="120">
                  <c:v>0.558037970445177</c:v>
                </c:pt>
                <c:pt idx="121">
                  <c:v>0.63523585050438858</c:v>
                </c:pt>
                <c:pt idx="122">
                  <c:v>0.61357193224818896</c:v>
                </c:pt>
                <c:pt idx="123">
                  <c:v>0.71796314199884015</c:v>
                </c:pt>
                <c:pt idx="124">
                  <c:v>0.51130810471636989</c:v>
                </c:pt>
                <c:pt idx="125">
                  <c:v>0.4602796972982417</c:v>
                </c:pt>
                <c:pt idx="126">
                  <c:v>0.6497920234638993</c:v>
                </c:pt>
                <c:pt idx="127">
                  <c:v>0.67730316072598418</c:v>
                </c:pt>
                <c:pt idx="128">
                  <c:v>0.68840873960724724</c:v>
                </c:pt>
                <c:pt idx="129">
                  <c:v>0.67260767648265563</c:v>
                </c:pt>
                <c:pt idx="130">
                  <c:v>0.60252356907128068</c:v>
                </c:pt>
              </c:numCache>
            </c:numRef>
          </c:yVal>
          <c:smooth val="0"/>
        </c:ser>
        <c:ser>
          <c:idx val="4"/>
          <c:order val="4"/>
          <c:tx>
            <c:v>Mean of X</c:v>
          </c:tx>
          <c:spPr>
            <a:ln w="12700">
              <a:solidFill>
                <a:srgbClr val="800080"/>
              </a:solidFill>
              <a:prstDash val="sysDash"/>
            </a:ln>
          </c:spPr>
          <c:marker>
            <c:symbol val="none"/>
          </c:marker>
          <c:xVal>
            <c:numRef>
              <c:f>'binary hazards data+graph'!$Q$19:$Q$20</c:f>
              <c:numCache>
                <c:formatCode>0.0</c:formatCode>
                <c:ptCount val="2"/>
                <c:pt idx="0">
                  <c:v>9.4195108352061645</c:v>
                </c:pt>
                <c:pt idx="1">
                  <c:v>9.4195108352061645</c:v>
                </c:pt>
              </c:numCache>
            </c:numRef>
          </c:xVal>
          <c:yVal>
            <c:numRef>
              <c:f>'binary hazards data+graph'!$R$19:$R$20</c:f>
              <c:numCache>
                <c:formatCode>General</c:formatCode>
                <c:ptCount val="2"/>
                <c:pt idx="0">
                  <c:v>0</c:v>
                </c:pt>
                <c:pt idx="1">
                  <c:v>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6168576"/>
        <c:axId val="97352320"/>
      </c:scatterChart>
      <c:valAx>
        <c:axId val="961685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X</a:t>
                </a:r>
              </a:p>
            </c:rich>
          </c:tx>
          <c:layout>
            <c:manualLayout>
              <c:xMode val="edge"/>
              <c:yMode val="edge"/>
              <c:x val="0.58019900153567128"/>
              <c:y val="0.75949648745236142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7352320"/>
        <c:crosses val="autoZero"/>
        <c:crossBetween val="midCat"/>
      </c:valAx>
      <c:valAx>
        <c:axId val="97352320"/>
        <c:scaling>
          <c:orientation val="minMax"/>
          <c:max val="1"/>
          <c:min val="0"/>
        </c:scaling>
        <c:delete val="0"/>
        <c:axPos val="l"/>
        <c:title>
          <c:tx>
            <c:rich>
              <a:bodyPr rot="0" vert="horz"/>
              <a:lstStyle/>
              <a:p>
                <a:pPr algn="ctr"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Probability
of event</a:t>
                </a:r>
              </a:p>
            </c:rich>
          </c:tx>
          <c:layout>
            <c:manualLayout>
              <c:xMode val="edge"/>
              <c:yMode val="edge"/>
              <c:x val="2.9703020556433687E-2"/>
              <c:y val="0.3088619048972937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6168576"/>
        <c:crosses val="autoZero"/>
        <c:crossBetween val="midCat"/>
        <c:majorUnit val="0.2"/>
        <c:minorUnit val="0.1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7.7227853446727585E-2"/>
          <c:y val="0.77215476224323421"/>
          <c:w val="0.33267383023205727"/>
          <c:h val="0.2126590164866612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C0C0C0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7128758774876099"/>
          <c:y val="9.1139578494283363E-2"/>
          <c:w val="0.64950604950068336"/>
          <c:h val="0.56709071063109662"/>
        </c:manualLayout>
      </c:layout>
      <c:scatterChart>
        <c:scatterStyle val="lineMarker"/>
        <c:varyColors val="0"/>
        <c:ser>
          <c:idx val="1"/>
          <c:order val="0"/>
          <c:tx>
            <c:v>Con-observed</c:v>
          </c:tx>
          <c:spPr>
            <a:ln w="28575">
              <a:noFill/>
            </a:ln>
          </c:spPr>
          <c:marker>
            <c:symbol val="circle"/>
            <c:size val="8"/>
            <c:spPr>
              <a:solidFill>
                <a:srgbClr val="3366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'binary hazards data+graph'!$H$18:$H$141</c:f>
              <c:numCache>
                <c:formatCode>General</c:formatCode>
                <c:ptCount val="124"/>
                <c:pt idx="0">
                  <c:v>17</c:v>
                </c:pt>
                <c:pt idx="1">
                  <c:v>17</c:v>
                </c:pt>
                <c:pt idx="2">
                  <c:v>17</c:v>
                </c:pt>
                <c:pt idx="3">
                  <c:v>17</c:v>
                </c:pt>
                <c:pt idx="4">
                  <c:v>17</c:v>
                </c:pt>
                <c:pt idx="5">
                  <c:v>17</c:v>
                </c:pt>
                <c:pt idx="6">
                  <c:v>17</c:v>
                </c:pt>
                <c:pt idx="7">
                  <c:v>17</c:v>
                </c:pt>
                <c:pt idx="8">
                  <c:v>17</c:v>
                </c:pt>
                <c:pt idx="9">
                  <c:v>17</c:v>
                </c:pt>
                <c:pt idx="10">
                  <c:v>17</c:v>
                </c:pt>
                <c:pt idx="11">
                  <c:v>17</c:v>
                </c:pt>
                <c:pt idx="12">
                  <c:v>17</c:v>
                </c:pt>
                <c:pt idx="13">
                  <c:v>17</c:v>
                </c:pt>
                <c:pt idx="14">
                  <c:v>17</c:v>
                </c:pt>
                <c:pt idx="15">
                  <c:v>17</c:v>
                </c:pt>
                <c:pt idx="16">
                  <c:v>21</c:v>
                </c:pt>
                <c:pt idx="17">
                  <c:v>21</c:v>
                </c:pt>
                <c:pt idx="18">
                  <c:v>21</c:v>
                </c:pt>
                <c:pt idx="19">
                  <c:v>21</c:v>
                </c:pt>
                <c:pt idx="20">
                  <c:v>21</c:v>
                </c:pt>
                <c:pt idx="21">
                  <c:v>21</c:v>
                </c:pt>
                <c:pt idx="22">
                  <c:v>21</c:v>
                </c:pt>
                <c:pt idx="23">
                  <c:v>21</c:v>
                </c:pt>
                <c:pt idx="24">
                  <c:v>21</c:v>
                </c:pt>
                <c:pt idx="25">
                  <c:v>21</c:v>
                </c:pt>
                <c:pt idx="26">
                  <c:v>21</c:v>
                </c:pt>
                <c:pt idx="27">
                  <c:v>21</c:v>
                </c:pt>
                <c:pt idx="28">
                  <c:v>21</c:v>
                </c:pt>
                <c:pt idx="29">
                  <c:v>21</c:v>
                </c:pt>
                <c:pt idx="30">
                  <c:v>21</c:v>
                </c:pt>
                <c:pt idx="31">
                  <c:v>21</c:v>
                </c:pt>
                <c:pt idx="32">
                  <c:v>21</c:v>
                </c:pt>
                <c:pt idx="33">
                  <c:v>21</c:v>
                </c:pt>
                <c:pt idx="34">
                  <c:v>21</c:v>
                </c:pt>
                <c:pt idx="35">
                  <c:v>21</c:v>
                </c:pt>
                <c:pt idx="36">
                  <c:v>21</c:v>
                </c:pt>
                <c:pt idx="37">
                  <c:v>21</c:v>
                </c:pt>
                <c:pt idx="38">
                  <c:v>21</c:v>
                </c:pt>
                <c:pt idx="39">
                  <c:v>21</c:v>
                </c:pt>
                <c:pt idx="40">
                  <c:v>21</c:v>
                </c:pt>
                <c:pt idx="41">
                  <c:v>21</c:v>
                </c:pt>
                <c:pt idx="42">
                  <c:v>21</c:v>
                </c:pt>
                <c:pt idx="43">
                  <c:v>21</c:v>
                </c:pt>
                <c:pt idx="44">
                  <c:v>21</c:v>
                </c:pt>
                <c:pt idx="45">
                  <c:v>26</c:v>
                </c:pt>
                <c:pt idx="46">
                  <c:v>26</c:v>
                </c:pt>
                <c:pt idx="47">
                  <c:v>26</c:v>
                </c:pt>
                <c:pt idx="48">
                  <c:v>26</c:v>
                </c:pt>
                <c:pt idx="49">
                  <c:v>26</c:v>
                </c:pt>
                <c:pt idx="50">
                  <c:v>26</c:v>
                </c:pt>
                <c:pt idx="51">
                  <c:v>26</c:v>
                </c:pt>
                <c:pt idx="52">
                  <c:v>26</c:v>
                </c:pt>
                <c:pt idx="53">
                  <c:v>26</c:v>
                </c:pt>
                <c:pt idx="54">
                  <c:v>26</c:v>
                </c:pt>
                <c:pt idx="55">
                  <c:v>26</c:v>
                </c:pt>
                <c:pt idx="56">
                  <c:v>26</c:v>
                </c:pt>
                <c:pt idx="57">
                  <c:v>26</c:v>
                </c:pt>
                <c:pt idx="58">
                  <c:v>26</c:v>
                </c:pt>
                <c:pt idx="59">
                  <c:v>26</c:v>
                </c:pt>
                <c:pt idx="60">
                  <c:v>26</c:v>
                </c:pt>
                <c:pt idx="61">
                  <c:v>26</c:v>
                </c:pt>
                <c:pt idx="62">
                  <c:v>26</c:v>
                </c:pt>
                <c:pt idx="63">
                  <c:v>26</c:v>
                </c:pt>
                <c:pt idx="64">
                  <c:v>26</c:v>
                </c:pt>
                <c:pt idx="65">
                  <c:v>26</c:v>
                </c:pt>
                <c:pt idx="66">
                  <c:v>26</c:v>
                </c:pt>
                <c:pt idx="67">
                  <c:v>26</c:v>
                </c:pt>
                <c:pt idx="68">
                  <c:v>26</c:v>
                </c:pt>
                <c:pt idx="69">
                  <c:v>26</c:v>
                </c:pt>
                <c:pt idx="70">
                  <c:v>26</c:v>
                </c:pt>
                <c:pt idx="71">
                  <c:v>26</c:v>
                </c:pt>
                <c:pt idx="72">
                  <c:v>26</c:v>
                </c:pt>
                <c:pt idx="73">
                  <c:v>26</c:v>
                </c:pt>
                <c:pt idx="74">
                  <c:v>26</c:v>
                </c:pt>
                <c:pt idx="75">
                  <c:v>26</c:v>
                </c:pt>
                <c:pt idx="76">
                  <c:v>26</c:v>
                </c:pt>
                <c:pt idx="77">
                  <c:v>26</c:v>
                </c:pt>
                <c:pt idx="78">
                  <c:v>26</c:v>
                </c:pt>
                <c:pt idx="79">
                  <c:v>26</c:v>
                </c:pt>
                <c:pt idx="80">
                  <c:v>26</c:v>
                </c:pt>
                <c:pt idx="81">
                  <c:v>26</c:v>
                </c:pt>
                <c:pt idx="82">
                  <c:v>26</c:v>
                </c:pt>
                <c:pt idx="83">
                  <c:v>26</c:v>
                </c:pt>
                <c:pt idx="84">
                  <c:v>26</c:v>
                </c:pt>
                <c:pt idx="85">
                  <c:v>26</c:v>
                </c:pt>
                <c:pt idx="86">
                  <c:v>26</c:v>
                </c:pt>
                <c:pt idx="87">
                  <c:v>26</c:v>
                </c:pt>
                <c:pt idx="88">
                  <c:v>26</c:v>
                </c:pt>
                <c:pt idx="89">
                  <c:v>26</c:v>
                </c:pt>
                <c:pt idx="90">
                  <c:v>26</c:v>
                </c:pt>
                <c:pt idx="91">
                  <c:v>26</c:v>
                </c:pt>
                <c:pt idx="92">
                  <c:v>26</c:v>
                </c:pt>
                <c:pt idx="93">
                  <c:v>26</c:v>
                </c:pt>
                <c:pt idx="94">
                  <c:v>26</c:v>
                </c:pt>
                <c:pt idx="95">
                  <c:v>26</c:v>
                </c:pt>
                <c:pt idx="96">
                  <c:v>26</c:v>
                </c:pt>
                <c:pt idx="97">
                  <c:v>26</c:v>
                </c:pt>
                <c:pt idx="98">
                  <c:v>26</c:v>
                </c:pt>
                <c:pt idx="99">
                  <c:v>26</c:v>
                </c:pt>
                <c:pt idx="100">
                  <c:v>26</c:v>
                </c:pt>
                <c:pt idx="101">
                  <c:v>26</c:v>
                </c:pt>
                <c:pt idx="102">
                  <c:v>26</c:v>
                </c:pt>
                <c:pt idx="103">
                  <c:v>26</c:v>
                </c:pt>
                <c:pt idx="104">
                  <c:v>26</c:v>
                </c:pt>
                <c:pt idx="105">
                  <c:v>26</c:v>
                </c:pt>
                <c:pt idx="106">
                  <c:v>26</c:v>
                </c:pt>
                <c:pt idx="107">
                  <c:v>26</c:v>
                </c:pt>
                <c:pt idx="108">
                  <c:v>26</c:v>
                </c:pt>
                <c:pt idx="109">
                  <c:v>26</c:v>
                </c:pt>
                <c:pt idx="110">
                  <c:v>26</c:v>
                </c:pt>
                <c:pt idx="111">
                  <c:v>26</c:v>
                </c:pt>
                <c:pt idx="112">
                  <c:v>26</c:v>
                </c:pt>
                <c:pt idx="113">
                  <c:v>26</c:v>
                </c:pt>
                <c:pt idx="114">
                  <c:v>26</c:v>
                </c:pt>
                <c:pt idx="115">
                  <c:v>26</c:v>
                </c:pt>
                <c:pt idx="116">
                  <c:v>26</c:v>
                </c:pt>
                <c:pt idx="117">
                  <c:v>26</c:v>
                </c:pt>
                <c:pt idx="118">
                  <c:v>26</c:v>
                </c:pt>
                <c:pt idx="119">
                  <c:v>26</c:v>
                </c:pt>
                <c:pt idx="120">
                  <c:v>26</c:v>
                </c:pt>
                <c:pt idx="121">
                  <c:v>26</c:v>
                </c:pt>
                <c:pt idx="122">
                  <c:v>26</c:v>
                </c:pt>
                <c:pt idx="123">
                  <c:v>26</c:v>
                </c:pt>
              </c:numCache>
            </c:numRef>
          </c:xVal>
          <c:yVal>
            <c:numRef>
              <c:f>'binary hazards data+graph'!$I$18:$I$141</c:f>
              <c:numCache>
                <c:formatCode>0</c:formatCode>
                <c:ptCount val="124"/>
                <c:pt idx="0">
                  <c:v>0</c:v>
                </c:pt>
                <c:pt idx="1">
                  <c:v>1</c:v>
                </c:pt>
                <c:pt idx="2">
                  <c:v>0</c:v>
                </c:pt>
                <c:pt idx="3">
                  <c:v>0</c:v>
                </c:pt>
                <c:pt idx="4">
                  <c:v>1</c:v>
                </c:pt>
                <c:pt idx="5">
                  <c:v>1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0</c:v>
                </c:pt>
                <c:pt idx="12">
                  <c:v>0</c:v>
                </c:pt>
                <c:pt idx="13">
                  <c:v>1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1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1</c:v>
                </c:pt>
                <c:pt idx="24">
                  <c:v>0</c:v>
                </c:pt>
                <c:pt idx="25">
                  <c:v>0</c:v>
                </c:pt>
                <c:pt idx="26">
                  <c:v>1</c:v>
                </c:pt>
                <c:pt idx="27">
                  <c:v>0</c:v>
                </c:pt>
                <c:pt idx="28">
                  <c:v>1</c:v>
                </c:pt>
                <c:pt idx="29">
                  <c:v>1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1</c:v>
                </c:pt>
                <c:pt idx="34">
                  <c:v>0</c:v>
                </c:pt>
                <c:pt idx="35">
                  <c:v>1</c:v>
                </c:pt>
                <c:pt idx="36">
                  <c:v>0</c:v>
                </c:pt>
                <c:pt idx="37">
                  <c:v>1</c:v>
                </c:pt>
                <c:pt idx="38">
                  <c:v>1</c:v>
                </c:pt>
                <c:pt idx="39">
                  <c:v>0</c:v>
                </c:pt>
                <c:pt idx="40">
                  <c:v>0</c:v>
                </c:pt>
                <c:pt idx="41">
                  <c:v>1</c:v>
                </c:pt>
                <c:pt idx="42">
                  <c:v>1</c:v>
                </c:pt>
                <c:pt idx="43">
                  <c:v>0</c:v>
                </c:pt>
                <c:pt idx="44">
                  <c:v>0</c:v>
                </c:pt>
                <c:pt idx="45">
                  <c:v>1</c:v>
                </c:pt>
                <c:pt idx="46">
                  <c:v>0</c:v>
                </c:pt>
                <c:pt idx="47">
                  <c:v>1</c:v>
                </c:pt>
                <c:pt idx="48">
                  <c:v>0</c:v>
                </c:pt>
                <c:pt idx="49">
                  <c:v>0</c:v>
                </c:pt>
                <c:pt idx="50">
                  <c:v>1</c:v>
                </c:pt>
                <c:pt idx="51">
                  <c:v>1</c:v>
                </c:pt>
                <c:pt idx="52">
                  <c:v>0</c:v>
                </c:pt>
                <c:pt idx="53">
                  <c:v>1</c:v>
                </c:pt>
                <c:pt idx="54">
                  <c:v>0</c:v>
                </c:pt>
                <c:pt idx="55">
                  <c:v>0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0</c:v>
                </c:pt>
                <c:pt idx="61">
                  <c:v>0</c:v>
                </c:pt>
                <c:pt idx="62">
                  <c:v>1</c:v>
                </c:pt>
                <c:pt idx="63">
                  <c:v>0</c:v>
                </c:pt>
                <c:pt idx="64">
                  <c:v>1</c:v>
                </c:pt>
                <c:pt idx="65">
                  <c:v>0</c:v>
                </c:pt>
                <c:pt idx="66">
                  <c:v>1</c:v>
                </c:pt>
                <c:pt idx="67">
                  <c:v>1</c:v>
                </c:pt>
                <c:pt idx="68">
                  <c:v>0</c:v>
                </c:pt>
                <c:pt idx="69">
                  <c:v>1</c:v>
                </c:pt>
                <c:pt idx="70">
                  <c:v>0</c:v>
                </c:pt>
                <c:pt idx="71">
                  <c:v>1</c:v>
                </c:pt>
                <c:pt idx="72">
                  <c:v>1</c:v>
                </c:pt>
                <c:pt idx="73">
                  <c:v>0</c:v>
                </c:pt>
                <c:pt idx="74">
                  <c:v>1</c:v>
                </c:pt>
                <c:pt idx="75">
                  <c:v>1</c:v>
                </c:pt>
                <c:pt idx="76">
                  <c:v>0</c:v>
                </c:pt>
                <c:pt idx="77">
                  <c:v>1</c:v>
                </c:pt>
                <c:pt idx="78">
                  <c:v>1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1</c:v>
                </c:pt>
                <c:pt idx="84">
                  <c:v>0</c:v>
                </c:pt>
                <c:pt idx="85">
                  <c:v>0</c:v>
                </c:pt>
                <c:pt idx="86">
                  <c:v>1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1</c:v>
                </c:pt>
                <c:pt idx="91">
                  <c:v>1</c:v>
                </c:pt>
                <c:pt idx="92">
                  <c:v>0</c:v>
                </c:pt>
                <c:pt idx="93">
                  <c:v>0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0</c:v>
                </c:pt>
                <c:pt idx="99">
                  <c:v>1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1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1</c:v>
                </c:pt>
                <c:pt idx="109">
                  <c:v>0</c:v>
                </c:pt>
                <c:pt idx="110">
                  <c:v>1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1</c:v>
                </c:pt>
                <c:pt idx="123">
                  <c:v>1</c:v>
                </c:pt>
              </c:numCache>
            </c:numRef>
          </c:yVal>
          <c:smooth val="0"/>
        </c:ser>
        <c:ser>
          <c:idx val="0"/>
          <c:order val="1"/>
          <c:tx>
            <c:v>Con-true</c:v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'binary hazards data+graph'!$H$18:$H$141</c:f>
              <c:numCache>
                <c:formatCode>General</c:formatCode>
                <c:ptCount val="124"/>
                <c:pt idx="0">
                  <c:v>17</c:v>
                </c:pt>
                <c:pt idx="1">
                  <c:v>17</c:v>
                </c:pt>
                <c:pt idx="2">
                  <c:v>17</c:v>
                </c:pt>
                <c:pt idx="3">
                  <c:v>17</c:v>
                </c:pt>
                <c:pt idx="4">
                  <c:v>17</c:v>
                </c:pt>
                <c:pt idx="5">
                  <c:v>17</c:v>
                </c:pt>
                <c:pt idx="6">
                  <c:v>17</c:v>
                </c:pt>
                <c:pt idx="7">
                  <c:v>17</c:v>
                </c:pt>
                <c:pt idx="8">
                  <c:v>17</c:v>
                </c:pt>
                <c:pt idx="9">
                  <c:v>17</c:v>
                </c:pt>
                <c:pt idx="10">
                  <c:v>17</c:v>
                </c:pt>
                <c:pt idx="11">
                  <c:v>17</c:v>
                </c:pt>
                <c:pt idx="12">
                  <c:v>17</c:v>
                </c:pt>
                <c:pt idx="13">
                  <c:v>17</c:v>
                </c:pt>
                <c:pt idx="14">
                  <c:v>17</c:v>
                </c:pt>
                <c:pt idx="15">
                  <c:v>17</c:v>
                </c:pt>
                <c:pt idx="16">
                  <c:v>21</c:v>
                </c:pt>
                <c:pt idx="17">
                  <c:v>21</c:v>
                </c:pt>
                <c:pt idx="18">
                  <c:v>21</c:v>
                </c:pt>
                <c:pt idx="19">
                  <c:v>21</c:v>
                </c:pt>
                <c:pt idx="20">
                  <c:v>21</c:v>
                </c:pt>
                <c:pt idx="21">
                  <c:v>21</c:v>
                </c:pt>
                <c:pt idx="22">
                  <c:v>21</c:v>
                </c:pt>
                <c:pt idx="23">
                  <c:v>21</c:v>
                </c:pt>
                <c:pt idx="24">
                  <c:v>21</c:v>
                </c:pt>
                <c:pt idx="25">
                  <c:v>21</c:v>
                </c:pt>
                <c:pt idx="26">
                  <c:v>21</c:v>
                </c:pt>
                <c:pt idx="27">
                  <c:v>21</c:v>
                </c:pt>
                <c:pt idx="28">
                  <c:v>21</c:v>
                </c:pt>
                <c:pt idx="29">
                  <c:v>21</c:v>
                </c:pt>
                <c:pt idx="30">
                  <c:v>21</c:v>
                </c:pt>
                <c:pt idx="31">
                  <c:v>21</c:v>
                </c:pt>
                <c:pt idx="32">
                  <c:v>21</c:v>
                </c:pt>
                <c:pt idx="33">
                  <c:v>21</c:v>
                </c:pt>
                <c:pt idx="34">
                  <c:v>21</c:v>
                </c:pt>
                <c:pt idx="35">
                  <c:v>21</c:v>
                </c:pt>
                <c:pt idx="36">
                  <c:v>21</c:v>
                </c:pt>
                <c:pt idx="37">
                  <c:v>21</c:v>
                </c:pt>
                <c:pt idx="38">
                  <c:v>21</c:v>
                </c:pt>
                <c:pt idx="39">
                  <c:v>21</c:v>
                </c:pt>
                <c:pt idx="40">
                  <c:v>21</c:v>
                </c:pt>
                <c:pt idx="41">
                  <c:v>21</c:v>
                </c:pt>
                <c:pt idx="42">
                  <c:v>21</c:v>
                </c:pt>
                <c:pt idx="43">
                  <c:v>21</c:v>
                </c:pt>
                <c:pt idx="44">
                  <c:v>21</c:v>
                </c:pt>
                <c:pt idx="45">
                  <c:v>26</c:v>
                </c:pt>
                <c:pt idx="46">
                  <c:v>26</c:v>
                </c:pt>
                <c:pt idx="47">
                  <c:v>26</c:v>
                </c:pt>
                <c:pt idx="48">
                  <c:v>26</c:v>
                </c:pt>
                <c:pt idx="49">
                  <c:v>26</c:v>
                </c:pt>
                <c:pt idx="50">
                  <c:v>26</c:v>
                </c:pt>
                <c:pt idx="51">
                  <c:v>26</c:v>
                </c:pt>
                <c:pt idx="52">
                  <c:v>26</c:v>
                </c:pt>
                <c:pt idx="53">
                  <c:v>26</c:v>
                </c:pt>
                <c:pt idx="54">
                  <c:v>26</c:v>
                </c:pt>
                <c:pt idx="55">
                  <c:v>26</c:v>
                </c:pt>
                <c:pt idx="56">
                  <c:v>26</c:v>
                </c:pt>
                <c:pt idx="57">
                  <c:v>26</c:v>
                </c:pt>
                <c:pt idx="58">
                  <c:v>26</c:v>
                </c:pt>
                <c:pt idx="59">
                  <c:v>26</c:v>
                </c:pt>
                <c:pt idx="60">
                  <c:v>26</c:v>
                </c:pt>
                <c:pt idx="61">
                  <c:v>26</c:v>
                </c:pt>
                <c:pt idx="62">
                  <c:v>26</c:v>
                </c:pt>
                <c:pt idx="63">
                  <c:v>26</c:v>
                </c:pt>
                <c:pt idx="64">
                  <c:v>26</c:v>
                </c:pt>
                <c:pt idx="65">
                  <c:v>26</c:v>
                </c:pt>
                <c:pt idx="66">
                  <c:v>26</c:v>
                </c:pt>
                <c:pt idx="67">
                  <c:v>26</c:v>
                </c:pt>
                <c:pt idx="68">
                  <c:v>26</c:v>
                </c:pt>
                <c:pt idx="69">
                  <c:v>26</c:v>
                </c:pt>
                <c:pt idx="70">
                  <c:v>26</c:v>
                </c:pt>
                <c:pt idx="71">
                  <c:v>26</c:v>
                </c:pt>
                <c:pt idx="72">
                  <c:v>26</c:v>
                </c:pt>
                <c:pt idx="73">
                  <c:v>26</c:v>
                </c:pt>
                <c:pt idx="74">
                  <c:v>26</c:v>
                </c:pt>
                <c:pt idx="75">
                  <c:v>26</c:v>
                </c:pt>
                <c:pt idx="76">
                  <c:v>26</c:v>
                </c:pt>
                <c:pt idx="77">
                  <c:v>26</c:v>
                </c:pt>
                <c:pt idx="78">
                  <c:v>26</c:v>
                </c:pt>
                <c:pt idx="79">
                  <c:v>26</c:v>
                </c:pt>
                <c:pt idx="80">
                  <c:v>26</c:v>
                </c:pt>
                <c:pt idx="81">
                  <c:v>26</c:v>
                </c:pt>
                <c:pt idx="82">
                  <c:v>26</c:v>
                </c:pt>
                <c:pt idx="83">
                  <c:v>26</c:v>
                </c:pt>
                <c:pt idx="84">
                  <c:v>26</c:v>
                </c:pt>
                <c:pt idx="85">
                  <c:v>26</c:v>
                </c:pt>
                <c:pt idx="86">
                  <c:v>26</c:v>
                </c:pt>
                <c:pt idx="87">
                  <c:v>26</c:v>
                </c:pt>
                <c:pt idx="88">
                  <c:v>26</c:v>
                </c:pt>
                <c:pt idx="89">
                  <c:v>26</c:v>
                </c:pt>
                <c:pt idx="90">
                  <c:v>26</c:v>
                </c:pt>
                <c:pt idx="91">
                  <c:v>26</c:v>
                </c:pt>
                <c:pt idx="92">
                  <c:v>26</c:v>
                </c:pt>
                <c:pt idx="93">
                  <c:v>26</c:v>
                </c:pt>
                <c:pt idx="94">
                  <c:v>26</c:v>
                </c:pt>
                <c:pt idx="95">
                  <c:v>26</c:v>
                </c:pt>
                <c:pt idx="96">
                  <c:v>26</c:v>
                </c:pt>
                <c:pt idx="97">
                  <c:v>26</c:v>
                </c:pt>
                <c:pt idx="98">
                  <c:v>26</c:v>
                </c:pt>
                <c:pt idx="99">
                  <c:v>26</c:v>
                </c:pt>
                <c:pt idx="100">
                  <c:v>26</c:v>
                </c:pt>
                <c:pt idx="101">
                  <c:v>26</c:v>
                </c:pt>
                <c:pt idx="102">
                  <c:v>26</c:v>
                </c:pt>
                <c:pt idx="103">
                  <c:v>26</c:v>
                </c:pt>
                <c:pt idx="104">
                  <c:v>26</c:v>
                </c:pt>
                <c:pt idx="105">
                  <c:v>26</c:v>
                </c:pt>
                <c:pt idx="106">
                  <c:v>26</c:v>
                </c:pt>
                <c:pt idx="107">
                  <c:v>26</c:v>
                </c:pt>
                <c:pt idx="108">
                  <c:v>26</c:v>
                </c:pt>
                <c:pt idx="109">
                  <c:v>26</c:v>
                </c:pt>
                <c:pt idx="110">
                  <c:v>26</c:v>
                </c:pt>
                <c:pt idx="111">
                  <c:v>26</c:v>
                </c:pt>
                <c:pt idx="112">
                  <c:v>26</c:v>
                </c:pt>
                <c:pt idx="113">
                  <c:v>26</c:v>
                </c:pt>
                <c:pt idx="114">
                  <c:v>26</c:v>
                </c:pt>
                <c:pt idx="115">
                  <c:v>26</c:v>
                </c:pt>
                <c:pt idx="116">
                  <c:v>26</c:v>
                </c:pt>
                <c:pt idx="117">
                  <c:v>26</c:v>
                </c:pt>
                <c:pt idx="118">
                  <c:v>26</c:v>
                </c:pt>
                <c:pt idx="119">
                  <c:v>26</c:v>
                </c:pt>
                <c:pt idx="120">
                  <c:v>26</c:v>
                </c:pt>
                <c:pt idx="121">
                  <c:v>26</c:v>
                </c:pt>
                <c:pt idx="122">
                  <c:v>26</c:v>
                </c:pt>
                <c:pt idx="123">
                  <c:v>26</c:v>
                </c:pt>
              </c:numCache>
            </c:numRef>
          </c:xVal>
          <c:yVal>
            <c:numRef>
              <c:f>'binary hazards data+graph'!$G$18:$G$141</c:f>
              <c:numCache>
                <c:formatCode>0.00</c:formatCode>
                <c:ptCount val="124"/>
                <c:pt idx="0">
                  <c:v>0.3972048934867215</c:v>
                </c:pt>
                <c:pt idx="1">
                  <c:v>0.39863457492851984</c:v>
                </c:pt>
                <c:pt idx="2">
                  <c:v>0.35592626865118793</c:v>
                </c:pt>
                <c:pt idx="3">
                  <c:v>0.36353801518589934</c:v>
                </c:pt>
                <c:pt idx="4">
                  <c:v>0.44567901047279102</c:v>
                </c:pt>
                <c:pt idx="5">
                  <c:v>0.34860372188981559</c:v>
                </c:pt>
                <c:pt idx="6">
                  <c:v>0.31534624579414317</c:v>
                </c:pt>
                <c:pt idx="7">
                  <c:v>0.3110147321432819</c:v>
                </c:pt>
                <c:pt idx="8">
                  <c:v>0.44080758130147291</c:v>
                </c:pt>
                <c:pt idx="9">
                  <c:v>0.41613771698398083</c:v>
                </c:pt>
                <c:pt idx="10">
                  <c:v>0.3846156664035183</c:v>
                </c:pt>
                <c:pt idx="11">
                  <c:v>0.48981810393514746</c:v>
                </c:pt>
                <c:pt idx="12">
                  <c:v>0.4131685177027179</c:v>
                </c:pt>
                <c:pt idx="13">
                  <c:v>0.3983744553394365</c:v>
                </c:pt>
                <c:pt idx="14">
                  <c:v>0.35600857518936213</c:v>
                </c:pt>
                <c:pt idx="15">
                  <c:v>0.5377217959790026</c:v>
                </c:pt>
                <c:pt idx="16">
                  <c:v>0.28683533149480145</c:v>
                </c:pt>
                <c:pt idx="17">
                  <c:v>0.3565044157979198</c:v>
                </c:pt>
                <c:pt idx="18">
                  <c:v>0.44499176148041431</c:v>
                </c:pt>
                <c:pt idx="19">
                  <c:v>0.32557838499232516</c:v>
                </c:pt>
                <c:pt idx="20">
                  <c:v>0.29306985118944184</c:v>
                </c:pt>
                <c:pt idx="21">
                  <c:v>0.42796514150922671</c:v>
                </c:pt>
                <c:pt idx="22">
                  <c:v>0.27216008838935923</c:v>
                </c:pt>
                <c:pt idx="23">
                  <c:v>0.43675209067307308</c:v>
                </c:pt>
                <c:pt idx="24">
                  <c:v>0.38593709059397763</c:v>
                </c:pt>
                <c:pt idx="25">
                  <c:v>0.35771036566937453</c:v>
                </c:pt>
                <c:pt idx="26">
                  <c:v>0.36815655707600092</c:v>
                </c:pt>
                <c:pt idx="27">
                  <c:v>0.31797595553545999</c:v>
                </c:pt>
                <c:pt idx="28">
                  <c:v>0.26878442329855035</c:v>
                </c:pt>
                <c:pt idx="29">
                  <c:v>0.37345022242183423</c:v>
                </c:pt>
                <c:pt idx="30">
                  <c:v>0.50609585683374525</c:v>
                </c:pt>
                <c:pt idx="31">
                  <c:v>0.4322365745724015</c:v>
                </c:pt>
                <c:pt idx="32">
                  <c:v>0.58725090619306253</c:v>
                </c:pt>
                <c:pt idx="33">
                  <c:v>0.4967680638719042</c:v>
                </c:pt>
                <c:pt idx="34">
                  <c:v>0.32517743690747813</c:v>
                </c:pt>
                <c:pt idx="35">
                  <c:v>0.59913659847749656</c:v>
                </c:pt>
                <c:pt idx="36">
                  <c:v>0.41458449682324594</c:v>
                </c:pt>
                <c:pt idx="37">
                  <c:v>0.36674455447512533</c:v>
                </c:pt>
                <c:pt idx="38">
                  <c:v>0.32435378323704367</c:v>
                </c:pt>
                <c:pt idx="39">
                  <c:v>0.5698671105926939</c:v>
                </c:pt>
                <c:pt idx="40">
                  <c:v>0.43044412055720405</c:v>
                </c:pt>
                <c:pt idx="41">
                  <c:v>0.50462149579913906</c:v>
                </c:pt>
                <c:pt idx="42">
                  <c:v>0.40231541683698291</c:v>
                </c:pt>
                <c:pt idx="43">
                  <c:v>0.22056990699352608</c:v>
                </c:pt>
                <c:pt idx="44">
                  <c:v>0.42503394400348715</c:v>
                </c:pt>
                <c:pt idx="45">
                  <c:v>0.45655295033131837</c:v>
                </c:pt>
                <c:pt idx="46">
                  <c:v>0.45844002345864798</c:v>
                </c:pt>
                <c:pt idx="47">
                  <c:v>0.51875627528467483</c:v>
                </c:pt>
                <c:pt idx="48">
                  <c:v>0.4213342176194167</c:v>
                </c:pt>
                <c:pt idx="49">
                  <c:v>0.54568227955464366</c:v>
                </c:pt>
                <c:pt idx="50">
                  <c:v>0.66644055984415185</c:v>
                </c:pt>
                <c:pt idx="51">
                  <c:v>0.56615686266304488</c:v>
                </c:pt>
                <c:pt idx="52">
                  <c:v>0.45395890606587608</c:v>
                </c:pt>
                <c:pt idx="53">
                  <c:v>0.35672094667639132</c:v>
                </c:pt>
                <c:pt idx="54">
                  <c:v>0.42463231794221912</c:v>
                </c:pt>
                <c:pt idx="55">
                  <c:v>0.34746985025787058</c:v>
                </c:pt>
                <c:pt idx="56">
                  <c:v>0.45600026065610444</c:v>
                </c:pt>
                <c:pt idx="57">
                  <c:v>0.58301401231481442</c:v>
                </c:pt>
                <c:pt idx="58">
                  <c:v>0.58027240904428212</c:v>
                </c:pt>
                <c:pt idx="59">
                  <c:v>0.57666359021340552</c:v>
                </c:pt>
                <c:pt idx="60">
                  <c:v>0.48404833119248802</c:v>
                </c:pt>
                <c:pt idx="61">
                  <c:v>0.49728688370510055</c:v>
                </c:pt>
                <c:pt idx="62">
                  <c:v>0.51594297479596174</c:v>
                </c:pt>
                <c:pt idx="63">
                  <c:v>0.50022765988084261</c:v>
                </c:pt>
                <c:pt idx="64">
                  <c:v>0.59439624790666701</c:v>
                </c:pt>
                <c:pt idx="65">
                  <c:v>0.47390352344912545</c:v>
                </c:pt>
                <c:pt idx="66">
                  <c:v>0.62569496364771016</c:v>
                </c:pt>
                <c:pt idx="67">
                  <c:v>0.58716349747488894</c:v>
                </c:pt>
                <c:pt idx="68">
                  <c:v>0.29605177292931351</c:v>
                </c:pt>
                <c:pt idx="69">
                  <c:v>0.48599687034802574</c:v>
                </c:pt>
                <c:pt idx="70">
                  <c:v>0.55010924081873913</c:v>
                </c:pt>
                <c:pt idx="71">
                  <c:v>0.53241398966745579</c:v>
                </c:pt>
                <c:pt idx="72">
                  <c:v>0.50749216156948906</c:v>
                </c:pt>
                <c:pt idx="73">
                  <c:v>0.50285321548704909</c:v>
                </c:pt>
                <c:pt idx="74">
                  <c:v>0.49945639897415417</c:v>
                </c:pt>
                <c:pt idx="75">
                  <c:v>0.5280716033153311</c:v>
                </c:pt>
                <c:pt idx="76">
                  <c:v>0.4713073608738223</c:v>
                </c:pt>
                <c:pt idx="77">
                  <c:v>0.52691536793773286</c:v>
                </c:pt>
                <c:pt idx="78">
                  <c:v>0.56093689060845153</c:v>
                </c:pt>
                <c:pt idx="79">
                  <c:v>0.49760623208183485</c:v>
                </c:pt>
                <c:pt idx="80">
                  <c:v>0.29713052453891831</c:v>
                </c:pt>
                <c:pt idx="81">
                  <c:v>0.37793770672983507</c:v>
                </c:pt>
                <c:pt idx="82">
                  <c:v>0.54531645976844612</c:v>
                </c:pt>
                <c:pt idx="83">
                  <c:v>0.36448753256149347</c:v>
                </c:pt>
                <c:pt idx="84">
                  <c:v>0.47387825469346867</c:v>
                </c:pt>
                <c:pt idx="85">
                  <c:v>0.30650001121045856</c:v>
                </c:pt>
                <c:pt idx="86">
                  <c:v>0.6717381421200801</c:v>
                </c:pt>
                <c:pt idx="87">
                  <c:v>0.30322836713451795</c:v>
                </c:pt>
                <c:pt idx="88">
                  <c:v>0.51378299959094631</c:v>
                </c:pt>
                <c:pt idx="89">
                  <c:v>0.57572260285688581</c:v>
                </c:pt>
                <c:pt idx="90">
                  <c:v>0.42444008783931297</c:v>
                </c:pt>
                <c:pt idx="91">
                  <c:v>0.6112862077996617</c:v>
                </c:pt>
                <c:pt idx="92">
                  <c:v>0.55895986336749948</c:v>
                </c:pt>
                <c:pt idx="93">
                  <c:v>0.46552739517668296</c:v>
                </c:pt>
                <c:pt idx="94">
                  <c:v>0.4729823877127276</c:v>
                </c:pt>
                <c:pt idx="95">
                  <c:v>0.38752035864812751</c:v>
                </c:pt>
                <c:pt idx="96">
                  <c:v>0.47225533407657738</c:v>
                </c:pt>
                <c:pt idx="97">
                  <c:v>0.41011398439189617</c:v>
                </c:pt>
                <c:pt idx="98">
                  <c:v>0.51114970968547502</c:v>
                </c:pt>
                <c:pt idx="99">
                  <c:v>0.40681149704446329</c:v>
                </c:pt>
                <c:pt idx="100">
                  <c:v>0.44650213593442278</c:v>
                </c:pt>
                <c:pt idx="101">
                  <c:v>0.43479251095886606</c:v>
                </c:pt>
                <c:pt idx="102">
                  <c:v>0.46822749520425588</c:v>
                </c:pt>
                <c:pt idx="103">
                  <c:v>0.44398671216520469</c:v>
                </c:pt>
                <c:pt idx="104">
                  <c:v>0.4009905023595034</c:v>
                </c:pt>
                <c:pt idx="105">
                  <c:v>0.33977343087658107</c:v>
                </c:pt>
                <c:pt idx="106">
                  <c:v>0.42456912520338042</c:v>
                </c:pt>
                <c:pt idx="107">
                  <c:v>0.33634468072979939</c:v>
                </c:pt>
                <c:pt idx="108">
                  <c:v>0.5218555610996467</c:v>
                </c:pt>
                <c:pt idx="109">
                  <c:v>0.48119657342495503</c:v>
                </c:pt>
                <c:pt idx="110">
                  <c:v>0.44965164979215233</c:v>
                </c:pt>
                <c:pt idx="111">
                  <c:v>0.44195713508810541</c:v>
                </c:pt>
                <c:pt idx="112">
                  <c:v>0.43393409076329581</c:v>
                </c:pt>
                <c:pt idx="113">
                  <c:v>0.53678233187330937</c:v>
                </c:pt>
                <c:pt idx="114">
                  <c:v>0.47927018233268492</c:v>
                </c:pt>
                <c:pt idx="115">
                  <c:v>0.46058365833212556</c:v>
                </c:pt>
                <c:pt idx="116">
                  <c:v>0.64069519049715429</c:v>
                </c:pt>
                <c:pt idx="117">
                  <c:v>0.55735413741335171</c:v>
                </c:pt>
                <c:pt idx="118">
                  <c:v>0.60465995884943913</c:v>
                </c:pt>
                <c:pt idx="119">
                  <c:v>0.27561528545053871</c:v>
                </c:pt>
                <c:pt idx="120">
                  <c:v>0.38776040847008031</c:v>
                </c:pt>
                <c:pt idx="121">
                  <c:v>0.31744305089495273</c:v>
                </c:pt>
                <c:pt idx="122">
                  <c:v>0.50434779047556377</c:v>
                </c:pt>
                <c:pt idx="123">
                  <c:v>0.46314280880474301</c:v>
                </c:pt>
              </c:numCache>
            </c:numRef>
          </c:yVal>
          <c:smooth val="0"/>
        </c:ser>
        <c:ser>
          <c:idx val="2"/>
          <c:order val="2"/>
          <c:tx>
            <c:v>Exp-observed</c:v>
          </c:tx>
          <c:spPr>
            <a:ln w="28575">
              <a:noFill/>
            </a:ln>
          </c:spPr>
          <c:marker>
            <c:symbol val="triangle"/>
            <c:size val="7"/>
            <c:spPr>
              <a:solidFill>
                <a:srgbClr val="FF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'binary hazards data+graph'!$H$142:$H$272</c:f>
              <c:numCache>
                <c:formatCode>General</c:formatCode>
                <c:ptCount val="131"/>
                <c:pt idx="0">
                  <c:v>17</c:v>
                </c:pt>
                <c:pt idx="1">
                  <c:v>17</c:v>
                </c:pt>
                <c:pt idx="2">
                  <c:v>17</c:v>
                </c:pt>
                <c:pt idx="3">
                  <c:v>17</c:v>
                </c:pt>
                <c:pt idx="4">
                  <c:v>17</c:v>
                </c:pt>
                <c:pt idx="5">
                  <c:v>17</c:v>
                </c:pt>
                <c:pt idx="6">
                  <c:v>17</c:v>
                </c:pt>
                <c:pt idx="7">
                  <c:v>17</c:v>
                </c:pt>
                <c:pt idx="8">
                  <c:v>17</c:v>
                </c:pt>
                <c:pt idx="9">
                  <c:v>17</c:v>
                </c:pt>
                <c:pt idx="10">
                  <c:v>17</c:v>
                </c:pt>
                <c:pt idx="11">
                  <c:v>17</c:v>
                </c:pt>
                <c:pt idx="12">
                  <c:v>17</c:v>
                </c:pt>
                <c:pt idx="13">
                  <c:v>17</c:v>
                </c:pt>
                <c:pt idx="14">
                  <c:v>17</c:v>
                </c:pt>
                <c:pt idx="15">
                  <c:v>17</c:v>
                </c:pt>
                <c:pt idx="16">
                  <c:v>21</c:v>
                </c:pt>
                <c:pt idx="17">
                  <c:v>21</c:v>
                </c:pt>
                <c:pt idx="18">
                  <c:v>21</c:v>
                </c:pt>
                <c:pt idx="19">
                  <c:v>21</c:v>
                </c:pt>
                <c:pt idx="20">
                  <c:v>21</c:v>
                </c:pt>
                <c:pt idx="21">
                  <c:v>21</c:v>
                </c:pt>
                <c:pt idx="22">
                  <c:v>21</c:v>
                </c:pt>
                <c:pt idx="23">
                  <c:v>21</c:v>
                </c:pt>
                <c:pt idx="24">
                  <c:v>21</c:v>
                </c:pt>
                <c:pt idx="25">
                  <c:v>21</c:v>
                </c:pt>
                <c:pt idx="26">
                  <c:v>21</c:v>
                </c:pt>
                <c:pt idx="27">
                  <c:v>21</c:v>
                </c:pt>
                <c:pt idx="28">
                  <c:v>21</c:v>
                </c:pt>
                <c:pt idx="29">
                  <c:v>21</c:v>
                </c:pt>
                <c:pt idx="30">
                  <c:v>21</c:v>
                </c:pt>
                <c:pt idx="31">
                  <c:v>21</c:v>
                </c:pt>
                <c:pt idx="32">
                  <c:v>21</c:v>
                </c:pt>
                <c:pt idx="33">
                  <c:v>21</c:v>
                </c:pt>
                <c:pt idx="34">
                  <c:v>21</c:v>
                </c:pt>
                <c:pt idx="35">
                  <c:v>21</c:v>
                </c:pt>
                <c:pt idx="36">
                  <c:v>21</c:v>
                </c:pt>
                <c:pt idx="37">
                  <c:v>21</c:v>
                </c:pt>
                <c:pt idx="38">
                  <c:v>21</c:v>
                </c:pt>
                <c:pt idx="39">
                  <c:v>21</c:v>
                </c:pt>
                <c:pt idx="40">
                  <c:v>21</c:v>
                </c:pt>
                <c:pt idx="41">
                  <c:v>21</c:v>
                </c:pt>
                <c:pt idx="42">
                  <c:v>21</c:v>
                </c:pt>
                <c:pt idx="43">
                  <c:v>21</c:v>
                </c:pt>
                <c:pt idx="44">
                  <c:v>21</c:v>
                </c:pt>
                <c:pt idx="45">
                  <c:v>25</c:v>
                </c:pt>
                <c:pt idx="46">
                  <c:v>25</c:v>
                </c:pt>
                <c:pt idx="47">
                  <c:v>25</c:v>
                </c:pt>
                <c:pt idx="48">
                  <c:v>25</c:v>
                </c:pt>
                <c:pt idx="49">
                  <c:v>25</c:v>
                </c:pt>
                <c:pt idx="50">
                  <c:v>25</c:v>
                </c:pt>
                <c:pt idx="51">
                  <c:v>25</c:v>
                </c:pt>
                <c:pt idx="52">
                  <c:v>25</c:v>
                </c:pt>
                <c:pt idx="53">
                  <c:v>25</c:v>
                </c:pt>
                <c:pt idx="54">
                  <c:v>25</c:v>
                </c:pt>
                <c:pt idx="55">
                  <c:v>25</c:v>
                </c:pt>
                <c:pt idx="56">
                  <c:v>25</c:v>
                </c:pt>
                <c:pt idx="57">
                  <c:v>25</c:v>
                </c:pt>
                <c:pt idx="58">
                  <c:v>25</c:v>
                </c:pt>
                <c:pt idx="59">
                  <c:v>25</c:v>
                </c:pt>
                <c:pt idx="60">
                  <c:v>25</c:v>
                </c:pt>
                <c:pt idx="61">
                  <c:v>25</c:v>
                </c:pt>
                <c:pt idx="62">
                  <c:v>25</c:v>
                </c:pt>
                <c:pt idx="63">
                  <c:v>25</c:v>
                </c:pt>
                <c:pt idx="64">
                  <c:v>25</c:v>
                </c:pt>
                <c:pt idx="65">
                  <c:v>25</c:v>
                </c:pt>
                <c:pt idx="66">
                  <c:v>25</c:v>
                </c:pt>
                <c:pt idx="67">
                  <c:v>25</c:v>
                </c:pt>
                <c:pt idx="68">
                  <c:v>25</c:v>
                </c:pt>
                <c:pt idx="69">
                  <c:v>25</c:v>
                </c:pt>
                <c:pt idx="70">
                  <c:v>25</c:v>
                </c:pt>
                <c:pt idx="71">
                  <c:v>25</c:v>
                </c:pt>
                <c:pt idx="72">
                  <c:v>25</c:v>
                </c:pt>
                <c:pt idx="73">
                  <c:v>25</c:v>
                </c:pt>
                <c:pt idx="74">
                  <c:v>25</c:v>
                </c:pt>
                <c:pt idx="75">
                  <c:v>25</c:v>
                </c:pt>
                <c:pt idx="76">
                  <c:v>25</c:v>
                </c:pt>
                <c:pt idx="77">
                  <c:v>25</c:v>
                </c:pt>
                <c:pt idx="78">
                  <c:v>25</c:v>
                </c:pt>
                <c:pt idx="79">
                  <c:v>25</c:v>
                </c:pt>
                <c:pt idx="80">
                  <c:v>25</c:v>
                </c:pt>
                <c:pt idx="81">
                  <c:v>25</c:v>
                </c:pt>
                <c:pt idx="82">
                  <c:v>25</c:v>
                </c:pt>
                <c:pt idx="83">
                  <c:v>25</c:v>
                </c:pt>
                <c:pt idx="84">
                  <c:v>25</c:v>
                </c:pt>
                <c:pt idx="85">
                  <c:v>25</c:v>
                </c:pt>
                <c:pt idx="86">
                  <c:v>25</c:v>
                </c:pt>
                <c:pt idx="87">
                  <c:v>25</c:v>
                </c:pt>
                <c:pt idx="88">
                  <c:v>25</c:v>
                </c:pt>
                <c:pt idx="89">
                  <c:v>25</c:v>
                </c:pt>
                <c:pt idx="90">
                  <c:v>25</c:v>
                </c:pt>
                <c:pt idx="91">
                  <c:v>25</c:v>
                </c:pt>
                <c:pt idx="92">
                  <c:v>25</c:v>
                </c:pt>
                <c:pt idx="93">
                  <c:v>25</c:v>
                </c:pt>
                <c:pt idx="94">
                  <c:v>25</c:v>
                </c:pt>
                <c:pt idx="95">
                  <c:v>25</c:v>
                </c:pt>
                <c:pt idx="96">
                  <c:v>25</c:v>
                </c:pt>
                <c:pt idx="97">
                  <c:v>25</c:v>
                </c:pt>
                <c:pt idx="98">
                  <c:v>25</c:v>
                </c:pt>
                <c:pt idx="99">
                  <c:v>25</c:v>
                </c:pt>
                <c:pt idx="100">
                  <c:v>25</c:v>
                </c:pt>
                <c:pt idx="101">
                  <c:v>25</c:v>
                </c:pt>
                <c:pt idx="102">
                  <c:v>25</c:v>
                </c:pt>
                <c:pt idx="103">
                  <c:v>25</c:v>
                </c:pt>
                <c:pt idx="104">
                  <c:v>25</c:v>
                </c:pt>
                <c:pt idx="105">
                  <c:v>25</c:v>
                </c:pt>
                <c:pt idx="106">
                  <c:v>25</c:v>
                </c:pt>
                <c:pt idx="107">
                  <c:v>25</c:v>
                </c:pt>
                <c:pt idx="108">
                  <c:v>25</c:v>
                </c:pt>
                <c:pt idx="109">
                  <c:v>25</c:v>
                </c:pt>
                <c:pt idx="110">
                  <c:v>25</c:v>
                </c:pt>
                <c:pt idx="111">
                  <c:v>25</c:v>
                </c:pt>
                <c:pt idx="112">
                  <c:v>25</c:v>
                </c:pt>
                <c:pt idx="113">
                  <c:v>25</c:v>
                </c:pt>
                <c:pt idx="114">
                  <c:v>25</c:v>
                </c:pt>
                <c:pt idx="115">
                  <c:v>25</c:v>
                </c:pt>
                <c:pt idx="116">
                  <c:v>25</c:v>
                </c:pt>
                <c:pt idx="117">
                  <c:v>25</c:v>
                </c:pt>
                <c:pt idx="118">
                  <c:v>25</c:v>
                </c:pt>
                <c:pt idx="119">
                  <c:v>25</c:v>
                </c:pt>
                <c:pt idx="120">
                  <c:v>27</c:v>
                </c:pt>
                <c:pt idx="121">
                  <c:v>27</c:v>
                </c:pt>
                <c:pt idx="122">
                  <c:v>27</c:v>
                </c:pt>
                <c:pt idx="123">
                  <c:v>27</c:v>
                </c:pt>
                <c:pt idx="124">
                  <c:v>27</c:v>
                </c:pt>
                <c:pt idx="125">
                  <c:v>27</c:v>
                </c:pt>
                <c:pt idx="126">
                  <c:v>27</c:v>
                </c:pt>
                <c:pt idx="127">
                  <c:v>27</c:v>
                </c:pt>
                <c:pt idx="128">
                  <c:v>27</c:v>
                </c:pt>
                <c:pt idx="129">
                  <c:v>27</c:v>
                </c:pt>
                <c:pt idx="130">
                  <c:v>27</c:v>
                </c:pt>
              </c:numCache>
            </c:numRef>
          </c:xVal>
          <c:yVal>
            <c:numRef>
              <c:f>'binary hazards data+graph'!$I$142:$I$272</c:f>
              <c:numCache>
                <c:formatCode>0</c:formatCode>
                <c:ptCount val="1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</c:v>
                </c:pt>
                <c:pt idx="4">
                  <c:v>1</c:v>
                </c:pt>
                <c:pt idx="5">
                  <c:v>0</c:v>
                </c:pt>
                <c:pt idx="6">
                  <c:v>1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0</c:v>
                </c:pt>
                <c:pt idx="14">
                  <c:v>1</c:v>
                </c:pt>
                <c:pt idx="15">
                  <c:v>1</c:v>
                </c:pt>
                <c:pt idx="16">
                  <c:v>0</c:v>
                </c:pt>
                <c:pt idx="17">
                  <c:v>1</c:v>
                </c:pt>
                <c:pt idx="18">
                  <c:v>0</c:v>
                </c:pt>
                <c:pt idx="19">
                  <c:v>1</c:v>
                </c:pt>
                <c:pt idx="20">
                  <c:v>1</c:v>
                </c:pt>
                <c:pt idx="21">
                  <c:v>0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0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0</c:v>
                </c:pt>
                <c:pt idx="33">
                  <c:v>0</c:v>
                </c:pt>
                <c:pt idx="34">
                  <c:v>1</c:v>
                </c:pt>
                <c:pt idx="35">
                  <c:v>0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0</c:v>
                </c:pt>
                <c:pt idx="42">
                  <c:v>0</c:v>
                </c:pt>
                <c:pt idx="43">
                  <c:v>1</c:v>
                </c:pt>
                <c:pt idx="44">
                  <c:v>0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0</c:v>
                </c:pt>
                <c:pt idx="49">
                  <c:v>1</c:v>
                </c:pt>
                <c:pt idx="50">
                  <c:v>1</c:v>
                </c:pt>
                <c:pt idx="51">
                  <c:v>0</c:v>
                </c:pt>
                <c:pt idx="52">
                  <c:v>0</c:v>
                </c:pt>
                <c:pt idx="53">
                  <c:v>1</c:v>
                </c:pt>
                <c:pt idx="54">
                  <c:v>1</c:v>
                </c:pt>
                <c:pt idx="55">
                  <c:v>0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0</c:v>
                </c:pt>
                <c:pt idx="61">
                  <c:v>0</c:v>
                </c:pt>
                <c:pt idx="62">
                  <c:v>1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1</c:v>
                </c:pt>
                <c:pt idx="68">
                  <c:v>0</c:v>
                </c:pt>
                <c:pt idx="69">
                  <c:v>1</c:v>
                </c:pt>
                <c:pt idx="70">
                  <c:v>0</c:v>
                </c:pt>
                <c:pt idx="71">
                  <c:v>1</c:v>
                </c:pt>
                <c:pt idx="72">
                  <c:v>0</c:v>
                </c:pt>
                <c:pt idx="73">
                  <c:v>1</c:v>
                </c:pt>
                <c:pt idx="74">
                  <c:v>0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0</c:v>
                </c:pt>
                <c:pt idx="83">
                  <c:v>0</c:v>
                </c:pt>
                <c:pt idx="84">
                  <c:v>1</c:v>
                </c:pt>
                <c:pt idx="85">
                  <c:v>0</c:v>
                </c:pt>
                <c:pt idx="86">
                  <c:v>0</c:v>
                </c:pt>
                <c:pt idx="87">
                  <c:v>1</c:v>
                </c:pt>
                <c:pt idx="88">
                  <c:v>0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0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0</c:v>
                </c:pt>
                <c:pt idx="111">
                  <c:v>1</c:v>
                </c:pt>
                <c:pt idx="112">
                  <c:v>1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1</c:v>
                </c:pt>
                <c:pt idx="120">
                  <c:v>0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0</c:v>
                </c:pt>
                <c:pt idx="126">
                  <c:v>0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0</c:v>
                </c:pt>
              </c:numCache>
            </c:numRef>
          </c:yVal>
          <c:smooth val="0"/>
        </c:ser>
        <c:ser>
          <c:idx val="3"/>
          <c:order val="3"/>
          <c:tx>
            <c:v>Exp-true</c:v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FF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'binary hazards data+graph'!$H$142:$H$272</c:f>
              <c:numCache>
                <c:formatCode>General</c:formatCode>
                <c:ptCount val="131"/>
                <c:pt idx="0">
                  <c:v>17</c:v>
                </c:pt>
                <c:pt idx="1">
                  <c:v>17</c:v>
                </c:pt>
                <c:pt idx="2">
                  <c:v>17</c:v>
                </c:pt>
                <c:pt idx="3">
                  <c:v>17</c:v>
                </c:pt>
                <c:pt idx="4">
                  <c:v>17</c:v>
                </c:pt>
                <c:pt idx="5">
                  <c:v>17</c:v>
                </c:pt>
                <c:pt idx="6">
                  <c:v>17</c:v>
                </c:pt>
                <c:pt idx="7">
                  <c:v>17</c:v>
                </c:pt>
                <c:pt idx="8">
                  <c:v>17</c:v>
                </c:pt>
                <c:pt idx="9">
                  <c:v>17</c:v>
                </c:pt>
                <c:pt idx="10">
                  <c:v>17</c:v>
                </c:pt>
                <c:pt idx="11">
                  <c:v>17</c:v>
                </c:pt>
                <c:pt idx="12">
                  <c:v>17</c:v>
                </c:pt>
                <c:pt idx="13">
                  <c:v>17</c:v>
                </c:pt>
                <c:pt idx="14">
                  <c:v>17</c:v>
                </c:pt>
                <c:pt idx="15">
                  <c:v>17</c:v>
                </c:pt>
                <c:pt idx="16">
                  <c:v>21</c:v>
                </c:pt>
                <c:pt idx="17">
                  <c:v>21</c:v>
                </c:pt>
                <c:pt idx="18">
                  <c:v>21</c:v>
                </c:pt>
                <c:pt idx="19">
                  <c:v>21</c:v>
                </c:pt>
                <c:pt idx="20">
                  <c:v>21</c:v>
                </c:pt>
                <c:pt idx="21">
                  <c:v>21</c:v>
                </c:pt>
                <c:pt idx="22">
                  <c:v>21</c:v>
                </c:pt>
                <c:pt idx="23">
                  <c:v>21</c:v>
                </c:pt>
                <c:pt idx="24">
                  <c:v>21</c:v>
                </c:pt>
                <c:pt idx="25">
                  <c:v>21</c:v>
                </c:pt>
                <c:pt idx="26">
                  <c:v>21</c:v>
                </c:pt>
                <c:pt idx="27">
                  <c:v>21</c:v>
                </c:pt>
                <c:pt idx="28">
                  <c:v>21</c:v>
                </c:pt>
                <c:pt idx="29">
                  <c:v>21</c:v>
                </c:pt>
                <c:pt idx="30">
                  <c:v>21</c:v>
                </c:pt>
                <c:pt idx="31">
                  <c:v>21</c:v>
                </c:pt>
                <c:pt idx="32">
                  <c:v>21</c:v>
                </c:pt>
                <c:pt idx="33">
                  <c:v>21</c:v>
                </c:pt>
                <c:pt idx="34">
                  <c:v>21</c:v>
                </c:pt>
                <c:pt idx="35">
                  <c:v>21</c:v>
                </c:pt>
                <c:pt idx="36">
                  <c:v>21</c:v>
                </c:pt>
                <c:pt idx="37">
                  <c:v>21</c:v>
                </c:pt>
                <c:pt idx="38">
                  <c:v>21</c:v>
                </c:pt>
                <c:pt idx="39">
                  <c:v>21</c:v>
                </c:pt>
                <c:pt idx="40">
                  <c:v>21</c:v>
                </c:pt>
                <c:pt idx="41">
                  <c:v>21</c:v>
                </c:pt>
                <c:pt idx="42">
                  <c:v>21</c:v>
                </c:pt>
                <c:pt idx="43">
                  <c:v>21</c:v>
                </c:pt>
                <c:pt idx="44">
                  <c:v>21</c:v>
                </c:pt>
                <c:pt idx="45">
                  <c:v>25</c:v>
                </c:pt>
                <c:pt idx="46">
                  <c:v>25</c:v>
                </c:pt>
                <c:pt idx="47">
                  <c:v>25</c:v>
                </c:pt>
                <c:pt idx="48">
                  <c:v>25</c:v>
                </c:pt>
                <c:pt idx="49">
                  <c:v>25</c:v>
                </c:pt>
                <c:pt idx="50">
                  <c:v>25</c:v>
                </c:pt>
                <c:pt idx="51">
                  <c:v>25</c:v>
                </c:pt>
                <c:pt idx="52">
                  <c:v>25</c:v>
                </c:pt>
                <c:pt idx="53">
                  <c:v>25</c:v>
                </c:pt>
                <c:pt idx="54">
                  <c:v>25</c:v>
                </c:pt>
                <c:pt idx="55">
                  <c:v>25</c:v>
                </c:pt>
                <c:pt idx="56">
                  <c:v>25</c:v>
                </c:pt>
                <c:pt idx="57">
                  <c:v>25</c:v>
                </c:pt>
                <c:pt idx="58">
                  <c:v>25</c:v>
                </c:pt>
                <c:pt idx="59">
                  <c:v>25</c:v>
                </c:pt>
                <c:pt idx="60">
                  <c:v>25</c:v>
                </c:pt>
                <c:pt idx="61">
                  <c:v>25</c:v>
                </c:pt>
                <c:pt idx="62">
                  <c:v>25</c:v>
                </c:pt>
                <c:pt idx="63">
                  <c:v>25</c:v>
                </c:pt>
                <c:pt idx="64">
                  <c:v>25</c:v>
                </c:pt>
                <c:pt idx="65">
                  <c:v>25</c:v>
                </c:pt>
                <c:pt idx="66">
                  <c:v>25</c:v>
                </c:pt>
                <c:pt idx="67">
                  <c:v>25</c:v>
                </c:pt>
                <c:pt idx="68">
                  <c:v>25</c:v>
                </c:pt>
                <c:pt idx="69">
                  <c:v>25</c:v>
                </c:pt>
                <c:pt idx="70">
                  <c:v>25</c:v>
                </c:pt>
                <c:pt idx="71">
                  <c:v>25</c:v>
                </c:pt>
                <c:pt idx="72">
                  <c:v>25</c:v>
                </c:pt>
                <c:pt idx="73">
                  <c:v>25</c:v>
                </c:pt>
                <c:pt idx="74">
                  <c:v>25</c:v>
                </c:pt>
                <c:pt idx="75">
                  <c:v>25</c:v>
                </c:pt>
                <c:pt idx="76">
                  <c:v>25</c:v>
                </c:pt>
                <c:pt idx="77">
                  <c:v>25</c:v>
                </c:pt>
                <c:pt idx="78">
                  <c:v>25</c:v>
                </c:pt>
                <c:pt idx="79">
                  <c:v>25</c:v>
                </c:pt>
                <c:pt idx="80">
                  <c:v>25</c:v>
                </c:pt>
                <c:pt idx="81">
                  <c:v>25</c:v>
                </c:pt>
                <c:pt idx="82">
                  <c:v>25</c:v>
                </c:pt>
                <c:pt idx="83">
                  <c:v>25</c:v>
                </c:pt>
                <c:pt idx="84">
                  <c:v>25</c:v>
                </c:pt>
                <c:pt idx="85">
                  <c:v>25</c:v>
                </c:pt>
                <c:pt idx="86">
                  <c:v>25</c:v>
                </c:pt>
                <c:pt idx="87">
                  <c:v>25</c:v>
                </c:pt>
                <c:pt idx="88">
                  <c:v>25</c:v>
                </c:pt>
                <c:pt idx="89">
                  <c:v>25</c:v>
                </c:pt>
                <c:pt idx="90">
                  <c:v>25</c:v>
                </c:pt>
                <c:pt idx="91">
                  <c:v>25</c:v>
                </c:pt>
                <c:pt idx="92">
                  <c:v>25</c:v>
                </c:pt>
                <c:pt idx="93">
                  <c:v>25</c:v>
                </c:pt>
                <c:pt idx="94">
                  <c:v>25</c:v>
                </c:pt>
                <c:pt idx="95">
                  <c:v>25</c:v>
                </c:pt>
                <c:pt idx="96">
                  <c:v>25</c:v>
                </c:pt>
                <c:pt idx="97">
                  <c:v>25</c:v>
                </c:pt>
                <c:pt idx="98">
                  <c:v>25</c:v>
                </c:pt>
                <c:pt idx="99">
                  <c:v>25</c:v>
                </c:pt>
                <c:pt idx="100">
                  <c:v>25</c:v>
                </c:pt>
                <c:pt idx="101">
                  <c:v>25</c:v>
                </c:pt>
                <c:pt idx="102">
                  <c:v>25</c:v>
                </c:pt>
                <c:pt idx="103">
                  <c:v>25</c:v>
                </c:pt>
                <c:pt idx="104">
                  <c:v>25</c:v>
                </c:pt>
                <c:pt idx="105">
                  <c:v>25</c:v>
                </c:pt>
                <c:pt idx="106">
                  <c:v>25</c:v>
                </c:pt>
                <c:pt idx="107">
                  <c:v>25</c:v>
                </c:pt>
                <c:pt idx="108">
                  <c:v>25</c:v>
                </c:pt>
                <c:pt idx="109">
                  <c:v>25</c:v>
                </c:pt>
                <c:pt idx="110">
                  <c:v>25</c:v>
                </c:pt>
                <c:pt idx="111">
                  <c:v>25</c:v>
                </c:pt>
                <c:pt idx="112">
                  <c:v>25</c:v>
                </c:pt>
                <c:pt idx="113">
                  <c:v>25</c:v>
                </c:pt>
                <c:pt idx="114">
                  <c:v>25</c:v>
                </c:pt>
                <c:pt idx="115">
                  <c:v>25</c:v>
                </c:pt>
                <c:pt idx="116">
                  <c:v>25</c:v>
                </c:pt>
                <c:pt idx="117">
                  <c:v>25</c:v>
                </c:pt>
                <c:pt idx="118">
                  <c:v>25</c:v>
                </c:pt>
                <c:pt idx="119">
                  <c:v>25</c:v>
                </c:pt>
                <c:pt idx="120">
                  <c:v>27</c:v>
                </c:pt>
                <c:pt idx="121">
                  <c:v>27</c:v>
                </c:pt>
                <c:pt idx="122">
                  <c:v>27</c:v>
                </c:pt>
                <c:pt idx="123">
                  <c:v>27</c:v>
                </c:pt>
                <c:pt idx="124">
                  <c:v>27</c:v>
                </c:pt>
                <c:pt idx="125">
                  <c:v>27</c:v>
                </c:pt>
                <c:pt idx="126">
                  <c:v>27</c:v>
                </c:pt>
                <c:pt idx="127">
                  <c:v>27</c:v>
                </c:pt>
                <c:pt idx="128">
                  <c:v>27</c:v>
                </c:pt>
                <c:pt idx="129">
                  <c:v>27</c:v>
                </c:pt>
                <c:pt idx="130">
                  <c:v>27</c:v>
                </c:pt>
              </c:numCache>
            </c:numRef>
          </c:xVal>
          <c:yVal>
            <c:numRef>
              <c:f>'binary hazards data+graph'!$G$142:$G$272</c:f>
              <c:numCache>
                <c:formatCode>0.00</c:formatCode>
                <c:ptCount val="131"/>
                <c:pt idx="0">
                  <c:v>0.48133697573520906</c:v>
                </c:pt>
                <c:pt idx="1">
                  <c:v>0.443693509617753</c:v>
                </c:pt>
                <c:pt idx="2">
                  <c:v>0.35302935934829949</c:v>
                </c:pt>
                <c:pt idx="3">
                  <c:v>0.432294480970566</c:v>
                </c:pt>
                <c:pt idx="4">
                  <c:v>0.4677997214108548</c:v>
                </c:pt>
                <c:pt idx="5">
                  <c:v>0.43849685391617998</c:v>
                </c:pt>
                <c:pt idx="6">
                  <c:v>0.35240733076311337</c:v>
                </c:pt>
                <c:pt idx="7">
                  <c:v>0.40759488939353627</c:v>
                </c:pt>
                <c:pt idx="8">
                  <c:v>0.49968337675758723</c:v>
                </c:pt>
                <c:pt idx="9">
                  <c:v>0.38956301827385653</c:v>
                </c:pt>
                <c:pt idx="10">
                  <c:v>0.39513736232752783</c:v>
                </c:pt>
                <c:pt idx="11">
                  <c:v>0.40372432058528573</c:v>
                </c:pt>
                <c:pt idx="12">
                  <c:v>0.60959518776712929</c:v>
                </c:pt>
                <c:pt idx="13">
                  <c:v>0.40629260334614736</c:v>
                </c:pt>
                <c:pt idx="14">
                  <c:v>0.32479598967982071</c:v>
                </c:pt>
                <c:pt idx="15">
                  <c:v>0.48866379810858307</c:v>
                </c:pt>
                <c:pt idx="16">
                  <c:v>0.55755557927333932</c:v>
                </c:pt>
                <c:pt idx="17">
                  <c:v>0.51119263302259466</c:v>
                </c:pt>
                <c:pt idx="18">
                  <c:v>0.30744529598597881</c:v>
                </c:pt>
                <c:pt idx="19">
                  <c:v>0.45814940724420505</c:v>
                </c:pt>
                <c:pt idx="20">
                  <c:v>0.61299717053244251</c:v>
                </c:pt>
                <c:pt idx="21">
                  <c:v>0.52373771390004531</c:v>
                </c:pt>
                <c:pt idx="22">
                  <c:v>0.55119898133088474</c:v>
                </c:pt>
                <c:pt idx="23">
                  <c:v>0.43855884144737844</c:v>
                </c:pt>
                <c:pt idx="24">
                  <c:v>0.41708002183026216</c:v>
                </c:pt>
                <c:pt idx="25">
                  <c:v>0.50309260217980079</c:v>
                </c:pt>
                <c:pt idx="26">
                  <c:v>0.53392627916998436</c:v>
                </c:pt>
                <c:pt idx="27">
                  <c:v>0.53217652028999329</c:v>
                </c:pt>
                <c:pt idx="28">
                  <c:v>0.49639513021429704</c:v>
                </c:pt>
                <c:pt idx="29">
                  <c:v>0.5240008854476883</c:v>
                </c:pt>
                <c:pt idx="30">
                  <c:v>0.48880442325575757</c:v>
                </c:pt>
                <c:pt idx="31">
                  <c:v>0.49948624500371486</c:v>
                </c:pt>
                <c:pt idx="32">
                  <c:v>0.38679175607316163</c:v>
                </c:pt>
                <c:pt idx="33">
                  <c:v>0.56762977704587292</c:v>
                </c:pt>
                <c:pt idx="34">
                  <c:v>0.54514156978338679</c:v>
                </c:pt>
                <c:pt idx="35">
                  <c:v>0.66895486065098309</c:v>
                </c:pt>
                <c:pt idx="36">
                  <c:v>0.51312775947786604</c:v>
                </c:pt>
                <c:pt idx="37">
                  <c:v>0.44018404351126283</c:v>
                </c:pt>
                <c:pt idx="38">
                  <c:v>0.51857322004962081</c:v>
                </c:pt>
                <c:pt idx="39">
                  <c:v>0.63355251011734315</c:v>
                </c:pt>
                <c:pt idx="40">
                  <c:v>0.4528812386067399</c:v>
                </c:pt>
                <c:pt idx="41">
                  <c:v>0.4621780922448907</c:v>
                </c:pt>
                <c:pt idx="42">
                  <c:v>0.43567969155612429</c:v>
                </c:pt>
                <c:pt idx="43">
                  <c:v>0.56489060071979669</c:v>
                </c:pt>
                <c:pt idx="44">
                  <c:v>0.44202753403407968</c:v>
                </c:pt>
                <c:pt idx="45">
                  <c:v>0.53927564918361304</c:v>
                </c:pt>
                <c:pt idx="46">
                  <c:v>0.65387565184094509</c:v>
                </c:pt>
                <c:pt idx="47">
                  <c:v>0.54968206846312551</c:v>
                </c:pt>
                <c:pt idx="48">
                  <c:v>0.52369523086203906</c:v>
                </c:pt>
                <c:pt idx="49">
                  <c:v>0.6120159447189164</c:v>
                </c:pt>
                <c:pt idx="50">
                  <c:v>0.51722537350992659</c:v>
                </c:pt>
                <c:pt idx="51">
                  <c:v>0.52707990681699468</c:v>
                </c:pt>
                <c:pt idx="52">
                  <c:v>0.59250976021845714</c:v>
                </c:pt>
                <c:pt idx="53">
                  <c:v>0.51016930486692891</c:v>
                </c:pt>
                <c:pt idx="54">
                  <c:v>0.46822188552884481</c:v>
                </c:pt>
                <c:pt idx="55">
                  <c:v>0.59522298752989544</c:v>
                </c:pt>
                <c:pt idx="56">
                  <c:v>0.66722639292417674</c:v>
                </c:pt>
                <c:pt idx="57">
                  <c:v>0.55502190422219244</c:v>
                </c:pt>
                <c:pt idx="58">
                  <c:v>0.56037275903347794</c:v>
                </c:pt>
                <c:pt idx="59">
                  <c:v>0.56991108897129061</c:v>
                </c:pt>
                <c:pt idx="60">
                  <c:v>0.46443302345985404</c:v>
                </c:pt>
                <c:pt idx="61">
                  <c:v>0.53769930753702821</c:v>
                </c:pt>
                <c:pt idx="62">
                  <c:v>0.53202247456540097</c:v>
                </c:pt>
                <c:pt idx="63">
                  <c:v>0.45318635279451946</c:v>
                </c:pt>
                <c:pt idx="64">
                  <c:v>0.47696688287043199</c:v>
                </c:pt>
                <c:pt idx="65">
                  <c:v>0.50416682057102147</c:v>
                </c:pt>
                <c:pt idx="66">
                  <c:v>0.61221753543806501</c:v>
                </c:pt>
                <c:pt idx="67">
                  <c:v>0.58536016197524421</c:v>
                </c:pt>
                <c:pt idx="68">
                  <c:v>0.55134830855280792</c:v>
                </c:pt>
                <c:pt idx="69">
                  <c:v>0.65120071945180302</c:v>
                </c:pt>
                <c:pt idx="70">
                  <c:v>0.52124150553936532</c:v>
                </c:pt>
                <c:pt idx="71">
                  <c:v>0.65985598900092024</c:v>
                </c:pt>
                <c:pt idx="72">
                  <c:v>0.53458413233117863</c:v>
                </c:pt>
                <c:pt idx="73">
                  <c:v>0.44736982542032155</c:v>
                </c:pt>
                <c:pt idx="74">
                  <c:v>0.57159902985036104</c:v>
                </c:pt>
                <c:pt idx="75">
                  <c:v>0.57361377625166599</c:v>
                </c:pt>
                <c:pt idx="76">
                  <c:v>0.56779435813195533</c:v>
                </c:pt>
                <c:pt idx="77">
                  <c:v>0.67576920177021604</c:v>
                </c:pt>
                <c:pt idx="78">
                  <c:v>0.52775419212712615</c:v>
                </c:pt>
                <c:pt idx="79">
                  <c:v>0.56573815695747798</c:v>
                </c:pt>
                <c:pt idx="80">
                  <c:v>0.57923283306538798</c:v>
                </c:pt>
                <c:pt idx="81">
                  <c:v>0.52754400494844511</c:v>
                </c:pt>
                <c:pt idx="82">
                  <c:v>0.63091802420842358</c:v>
                </c:pt>
                <c:pt idx="83">
                  <c:v>0.5166869543580761</c:v>
                </c:pt>
                <c:pt idx="84">
                  <c:v>0.60355818540878214</c:v>
                </c:pt>
                <c:pt idx="85">
                  <c:v>0.54329242280449264</c:v>
                </c:pt>
                <c:pt idx="86">
                  <c:v>0.50736233168092326</c:v>
                </c:pt>
                <c:pt idx="87">
                  <c:v>0.55780717075565911</c:v>
                </c:pt>
                <c:pt idx="88">
                  <c:v>0.45997991999353194</c:v>
                </c:pt>
                <c:pt idx="89">
                  <c:v>0.6806996166336603</c:v>
                </c:pt>
                <c:pt idx="90">
                  <c:v>0.48384681283236075</c:v>
                </c:pt>
                <c:pt idx="91">
                  <c:v>0.6463210414903966</c:v>
                </c:pt>
                <c:pt idx="92">
                  <c:v>0.54822965337062579</c:v>
                </c:pt>
                <c:pt idx="93">
                  <c:v>0.65595449429339614</c:v>
                </c:pt>
                <c:pt idx="94">
                  <c:v>0.51200602491689873</c:v>
                </c:pt>
                <c:pt idx="95">
                  <c:v>0.56039699394112619</c:v>
                </c:pt>
                <c:pt idx="96">
                  <c:v>0.63523676618655123</c:v>
                </c:pt>
                <c:pt idx="97">
                  <c:v>0.60389968802258331</c:v>
                </c:pt>
                <c:pt idx="98">
                  <c:v>0.56749264229805751</c:v>
                </c:pt>
                <c:pt idx="99">
                  <c:v>0.51738325142086106</c:v>
                </c:pt>
                <c:pt idx="100">
                  <c:v>0.56414507257926938</c:v>
                </c:pt>
                <c:pt idx="101">
                  <c:v>0.52682299882178008</c:v>
                </c:pt>
                <c:pt idx="102">
                  <c:v>0.46875843038753207</c:v>
                </c:pt>
                <c:pt idx="103">
                  <c:v>0.58786572372330337</c:v>
                </c:pt>
                <c:pt idx="104">
                  <c:v>0.56003025256462391</c:v>
                </c:pt>
                <c:pt idx="105">
                  <c:v>0.62362520297230639</c:v>
                </c:pt>
                <c:pt idx="106">
                  <c:v>0.56935330968690301</c:v>
                </c:pt>
                <c:pt idx="107">
                  <c:v>0.51149558105160309</c:v>
                </c:pt>
                <c:pt idx="108">
                  <c:v>0.54181486337101381</c:v>
                </c:pt>
                <c:pt idx="109">
                  <c:v>0.64551627984499382</c:v>
                </c:pt>
                <c:pt idx="110">
                  <c:v>0.63169812297792727</c:v>
                </c:pt>
                <c:pt idx="111">
                  <c:v>0.48721969361573536</c:v>
                </c:pt>
                <c:pt idx="112">
                  <c:v>0.42964112594700887</c:v>
                </c:pt>
                <c:pt idx="113">
                  <c:v>0.54096818390585133</c:v>
                </c:pt>
                <c:pt idx="114">
                  <c:v>0.68424470340490828</c:v>
                </c:pt>
                <c:pt idx="115">
                  <c:v>0.45695510975960085</c:v>
                </c:pt>
                <c:pt idx="116">
                  <c:v>0.635342057729814</c:v>
                </c:pt>
                <c:pt idx="117">
                  <c:v>0.50272164246742057</c:v>
                </c:pt>
                <c:pt idx="118">
                  <c:v>0.53836957512723782</c:v>
                </c:pt>
                <c:pt idx="119">
                  <c:v>0.51268660160263901</c:v>
                </c:pt>
                <c:pt idx="120">
                  <c:v>0.558037970445177</c:v>
                </c:pt>
                <c:pt idx="121">
                  <c:v>0.63523585050438858</c:v>
                </c:pt>
                <c:pt idx="122">
                  <c:v>0.61357193224818896</c:v>
                </c:pt>
                <c:pt idx="123">
                  <c:v>0.71796314199884015</c:v>
                </c:pt>
                <c:pt idx="124">
                  <c:v>0.51130810471636989</c:v>
                </c:pt>
                <c:pt idx="125">
                  <c:v>0.4602796972982417</c:v>
                </c:pt>
                <c:pt idx="126">
                  <c:v>0.6497920234638993</c:v>
                </c:pt>
                <c:pt idx="127">
                  <c:v>0.67730316072598418</c:v>
                </c:pt>
                <c:pt idx="128">
                  <c:v>0.68840873960724724</c:v>
                </c:pt>
                <c:pt idx="129">
                  <c:v>0.67260767648265563</c:v>
                </c:pt>
                <c:pt idx="130">
                  <c:v>0.60252356907128068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7430144"/>
        <c:axId val="97594368"/>
      </c:scatterChart>
      <c:valAx>
        <c:axId val="97430144"/>
        <c:scaling>
          <c:orientation val="minMax"/>
          <c:max val="30"/>
          <c:min val="15"/>
        </c:scaling>
        <c:delete val="0"/>
        <c:axPos val="b"/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MonitorWeeks</a:t>
                </a:r>
              </a:p>
            </c:rich>
          </c:tx>
          <c:layout>
            <c:manualLayout>
              <c:xMode val="edge"/>
              <c:yMode val="edge"/>
              <c:x val="0.58019900153567128"/>
              <c:y val="0.7594964874523614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7594368"/>
        <c:crosses val="autoZero"/>
        <c:crossBetween val="midCat"/>
        <c:majorUnit val="5"/>
      </c:valAx>
      <c:valAx>
        <c:axId val="97594368"/>
        <c:scaling>
          <c:orientation val="minMax"/>
          <c:max val="1"/>
          <c:min val="0"/>
        </c:scaling>
        <c:delete val="0"/>
        <c:axPos val="l"/>
        <c:title>
          <c:tx>
            <c:rich>
              <a:bodyPr rot="0" vert="horz"/>
              <a:lstStyle/>
              <a:p>
                <a:pPr algn="ctr"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Probability
of event</a:t>
                </a:r>
              </a:p>
            </c:rich>
          </c:tx>
          <c:layout>
            <c:manualLayout>
              <c:xMode val="edge"/>
              <c:yMode val="edge"/>
              <c:x val="2.9703020556433687E-2"/>
              <c:y val="0.3088619048972937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7430144"/>
        <c:crosses val="autoZero"/>
        <c:crossBetween val="midCat"/>
        <c:majorUnit val="0.2"/>
        <c:minorUnit val="0.1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7.7227853446727585E-2"/>
          <c:y val="0.77215476224323421"/>
          <c:w val="0.33267383023205727"/>
          <c:h val="0.2126590164866612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C0C0C0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7128758774876099"/>
          <c:y val="9.1139578494283363E-2"/>
          <c:w val="0.64950604950068336"/>
          <c:h val="0.56709071063109662"/>
        </c:manualLayout>
      </c:layout>
      <c:scatterChart>
        <c:scatterStyle val="lineMarker"/>
        <c:varyColors val="0"/>
        <c:ser>
          <c:idx val="1"/>
          <c:order val="0"/>
          <c:tx>
            <c:v>Con-observed</c:v>
          </c:tx>
          <c:spPr>
            <a:ln w="28575">
              <a:noFill/>
            </a:ln>
          </c:spPr>
          <c:marker>
            <c:symbol val="circle"/>
            <c:size val="8"/>
            <c:spPr>
              <a:solidFill>
                <a:srgbClr val="3366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'binary simulate hazards'!$D$18:$D$141</c:f>
              <c:numCache>
                <c:formatCode>0.0</c:formatCode>
                <c:ptCount val="124"/>
                <c:pt idx="0">
                  <c:v>9.6664093351923821</c:v>
                </c:pt>
                <c:pt idx="1">
                  <c:v>8.7962599783470665</c:v>
                </c:pt>
                <c:pt idx="2">
                  <c:v>10.537086674385053</c:v>
                </c:pt>
                <c:pt idx="3">
                  <c:v>5.6880994446690831</c:v>
                </c:pt>
                <c:pt idx="4">
                  <c:v>4.9002281580620668</c:v>
                </c:pt>
                <c:pt idx="5">
                  <c:v>7.1999315353814763</c:v>
                </c:pt>
                <c:pt idx="6">
                  <c:v>8.2732029663005662</c:v>
                </c:pt>
                <c:pt idx="7">
                  <c:v>8.2584005097597029</c:v>
                </c:pt>
                <c:pt idx="8">
                  <c:v>11.49080427005433</c:v>
                </c:pt>
                <c:pt idx="9">
                  <c:v>8.9357343258719979</c:v>
                </c:pt>
                <c:pt idx="10">
                  <c:v>8.8384326145812491</c:v>
                </c:pt>
                <c:pt idx="11">
                  <c:v>11.931322205798901</c:v>
                </c:pt>
                <c:pt idx="12">
                  <c:v>9.6324163230758213</c:v>
                </c:pt>
                <c:pt idx="13">
                  <c:v>10.866326532958185</c:v>
                </c:pt>
                <c:pt idx="14">
                  <c:v>9.3606765245171584</c:v>
                </c:pt>
                <c:pt idx="15">
                  <c:v>10.885496019771521</c:v>
                </c:pt>
                <c:pt idx="16">
                  <c:v>9.2971984130294203</c:v>
                </c:pt>
                <c:pt idx="17">
                  <c:v>8.4915013963868926</c:v>
                </c:pt>
                <c:pt idx="18">
                  <c:v>8.5103260089191863</c:v>
                </c:pt>
                <c:pt idx="19">
                  <c:v>13.435372811871215</c:v>
                </c:pt>
                <c:pt idx="20">
                  <c:v>11.79117061296416</c:v>
                </c:pt>
                <c:pt idx="21">
                  <c:v>9.3055101110447982</c:v>
                </c:pt>
                <c:pt idx="22">
                  <c:v>5.8254869166151551</c:v>
                </c:pt>
                <c:pt idx="23">
                  <c:v>9.5503451640058561</c:v>
                </c:pt>
                <c:pt idx="24">
                  <c:v>6.5809826027872127</c:v>
                </c:pt>
                <c:pt idx="25">
                  <c:v>8.5869624612756876</c:v>
                </c:pt>
                <c:pt idx="26">
                  <c:v>8.3738958913027872</c:v>
                </c:pt>
                <c:pt idx="27">
                  <c:v>10.321685413742896</c:v>
                </c:pt>
                <c:pt idx="28">
                  <c:v>9.4094283295246974</c:v>
                </c:pt>
                <c:pt idx="29">
                  <c:v>6.7231887804776047</c:v>
                </c:pt>
                <c:pt idx="30">
                  <c:v>7.7118258414227059</c:v>
                </c:pt>
                <c:pt idx="31">
                  <c:v>9.6338135271716787</c:v>
                </c:pt>
                <c:pt idx="32">
                  <c:v>6.4403375629218704</c:v>
                </c:pt>
                <c:pt idx="33">
                  <c:v>9.56808493839638</c:v>
                </c:pt>
                <c:pt idx="34">
                  <c:v>10.323140704322089</c:v>
                </c:pt>
                <c:pt idx="35">
                  <c:v>11.83602161633787</c:v>
                </c:pt>
                <c:pt idx="36">
                  <c:v>14.584229820402863</c:v>
                </c:pt>
                <c:pt idx="37">
                  <c:v>12.130922643660691</c:v>
                </c:pt>
                <c:pt idx="38">
                  <c:v>6.9970581977180979</c:v>
                </c:pt>
                <c:pt idx="39">
                  <c:v>11.705637424731112</c:v>
                </c:pt>
                <c:pt idx="40">
                  <c:v>7.7321025807873927</c:v>
                </c:pt>
                <c:pt idx="41">
                  <c:v>11.134615525773276</c:v>
                </c:pt>
                <c:pt idx="42">
                  <c:v>14.441052786448878</c:v>
                </c:pt>
                <c:pt idx="43">
                  <c:v>10.971381909550267</c:v>
                </c:pt>
                <c:pt idx="44">
                  <c:v>8.6527606846435727</c:v>
                </c:pt>
                <c:pt idx="45">
                  <c:v>7.6972987099018022</c:v>
                </c:pt>
                <c:pt idx="46">
                  <c:v>7.7014843299766182</c:v>
                </c:pt>
                <c:pt idx="47">
                  <c:v>9.2801197455933071</c:v>
                </c:pt>
                <c:pt idx="48">
                  <c:v>9.227999184731118</c:v>
                </c:pt>
                <c:pt idx="49">
                  <c:v>7.249563512968324</c:v>
                </c:pt>
                <c:pt idx="50">
                  <c:v>5.8092765802301223</c:v>
                </c:pt>
                <c:pt idx="51">
                  <c:v>7.484132992283552</c:v>
                </c:pt>
                <c:pt idx="52">
                  <c:v>10.5134294706479</c:v>
                </c:pt>
                <c:pt idx="53">
                  <c:v>11.357374317363288</c:v>
                </c:pt>
                <c:pt idx="54">
                  <c:v>8.960026637438478</c:v>
                </c:pt>
                <c:pt idx="55">
                  <c:v>9.2471201214512693</c:v>
                </c:pt>
                <c:pt idx="56">
                  <c:v>7.4500662389626306</c:v>
                </c:pt>
                <c:pt idx="57">
                  <c:v>8.0517867002401768</c:v>
                </c:pt>
                <c:pt idx="58">
                  <c:v>10.737976681035251</c:v>
                </c:pt>
                <c:pt idx="59">
                  <c:v>10.596847398023119</c:v>
                </c:pt>
                <c:pt idx="60">
                  <c:v>6.5405327270192339</c:v>
                </c:pt>
                <c:pt idx="61">
                  <c:v>10.441350704499822</c:v>
                </c:pt>
                <c:pt idx="62">
                  <c:v>11.978848841373217</c:v>
                </c:pt>
                <c:pt idx="63">
                  <c:v>10.596647907499653</c:v>
                </c:pt>
                <c:pt idx="64">
                  <c:v>7.7614606419687098</c:v>
                </c:pt>
                <c:pt idx="65">
                  <c:v>11.347230359039067</c:v>
                </c:pt>
                <c:pt idx="66">
                  <c:v>9.0057778155815456</c:v>
                </c:pt>
                <c:pt idx="67">
                  <c:v>9.051248602234768</c:v>
                </c:pt>
                <c:pt idx="68">
                  <c:v>12.036630921470763</c:v>
                </c:pt>
                <c:pt idx="69">
                  <c:v>6.5200237426801264</c:v>
                </c:pt>
                <c:pt idx="70">
                  <c:v>7.8110322174444926</c:v>
                </c:pt>
                <c:pt idx="71">
                  <c:v>9.1567939944539969</c:v>
                </c:pt>
                <c:pt idx="72">
                  <c:v>8.5572700725121269</c:v>
                </c:pt>
                <c:pt idx="73">
                  <c:v>8.3068947663509682</c:v>
                </c:pt>
                <c:pt idx="74">
                  <c:v>7.5653597988446375</c:v>
                </c:pt>
                <c:pt idx="75">
                  <c:v>9.3664289058685863</c:v>
                </c:pt>
                <c:pt idx="76">
                  <c:v>10.021917698121534</c:v>
                </c:pt>
                <c:pt idx="77">
                  <c:v>8.3228988895910891</c:v>
                </c:pt>
                <c:pt idx="78">
                  <c:v>11.317876891947549</c:v>
                </c:pt>
                <c:pt idx="79">
                  <c:v>7.2713393498068033</c:v>
                </c:pt>
                <c:pt idx="80">
                  <c:v>9.5408334502407133</c:v>
                </c:pt>
                <c:pt idx="81">
                  <c:v>11.649600957917764</c:v>
                </c:pt>
                <c:pt idx="82">
                  <c:v>12.143539472857123</c:v>
                </c:pt>
                <c:pt idx="83">
                  <c:v>10.947721095904138</c:v>
                </c:pt>
                <c:pt idx="84">
                  <c:v>8.6239701096665602</c:v>
                </c:pt>
                <c:pt idx="85">
                  <c:v>8.0371188085471363</c:v>
                </c:pt>
                <c:pt idx="86">
                  <c:v>10.545667653995675</c:v>
                </c:pt>
                <c:pt idx="87">
                  <c:v>7.504864174044112</c:v>
                </c:pt>
                <c:pt idx="88">
                  <c:v>12.005132676247593</c:v>
                </c:pt>
                <c:pt idx="89">
                  <c:v>7.3023312790200494</c:v>
                </c:pt>
                <c:pt idx="90">
                  <c:v>9.3174940287426651</c:v>
                </c:pt>
                <c:pt idx="91">
                  <c:v>8.4927238042814164</c:v>
                </c:pt>
                <c:pt idx="92">
                  <c:v>9.4841971818217559</c:v>
                </c:pt>
                <c:pt idx="93">
                  <c:v>8.7645375428367416</c:v>
                </c:pt>
                <c:pt idx="94">
                  <c:v>7.5367613972318246</c:v>
                </c:pt>
                <c:pt idx="95">
                  <c:v>10.666298342574494</c:v>
                </c:pt>
                <c:pt idx="96">
                  <c:v>10.242452434498237</c:v>
                </c:pt>
                <c:pt idx="97">
                  <c:v>10.989006782876039</c:v>
                </c:pt>
                <c:pt idx="98">
                  <c:v>9.8486772804416969</c:v>
                </c:pt>
                <c:pt idx="99">
                  <c:v>9.8543554405100053</c:v>
                </c:pt>
                <c:pt idx="100">
                  <c:v>10.45591163757325</c:v>
                </c:pt>
                <c:pt idx="101">
                  <c:v>10.532022856525627</c:v>
                </c:pt>
                <c:pt idx="102">
                  <c:v>7.3876883938639484</c:v>
                </c:pt>
                <c:pt idx="103">
                  <c:v>11.740510646478169</c:v>
                </c:pt>
                <c:pt idx="104">
                  <c:v>10.212397722301249</c:v>
                </c:pt>
                <c:pt idx="105">
                  <c:v>6.934719061513773</c:v>
                </c:pt>
                <c:pt idx="106">
                  <c:v>9.1237183609030659</c:v>
                </c:pt>
                <c:pt idx="107">
                  <c:v>12.0273397606462</c:v>
                </c:pt>
                <c:pt idx="108">
                  <c:v>11.04216270200741</c:v>
                </c:pt>
                <c:pt idx="109">
                  <c:v>8.2447169864559715</c:v>
                </c:pt>
                <c:pt idx="110">
                  <c:v>9.2032510344742757</c:v>
                </c:pt>
                <c:pt idx="111">
                  <c:v>8.6316200157992427</c:v>
                </c:pt>
                <c:pt idx="112">
                  <c:v>12.796163628074899</c:v>
                </c:pt>
                <c:pt idx="113">
                  <c:v>11.42254005178475</c:v>
                </c:pt>
                <c:pt idx="114">
                  <c:v>8.3618067402602918</c:v>
                </c:pt>
                <c:pt idx="115">
                  <c:v>8.805584673283235</c:v>
                </c:pt>
                <c:pt idx="116">
                  <c:v>10.728752142571988</c:v>
                </c:pt>
                <c:pt idx="117">
                  <c:v>10.46577748663646</c:v>
                </c:pt>
                <c:pt idx="118">
                  <c:v>5.0355640169101585</c:v>
                </c:pt>
                <c:pt idx="119">
                  <c:v>11.491136166262248</c:v>
                </c:pt>
                <c:pt idx="120">
                  <c:v>9.4936183618344163</c:v>
                </c:pt>
                <c:pt idx="121">
                  <c:v>12.071421969233352</c:v>
                </c:pt>
                <c:pt idx="122">
                  <c:v>6.7767956933052513</c:v>
                </c:pt>
                <c:pt idx="123">
                  <c:v>8.7810223453876084</c:v>
                </c:pt>
              </c:numCache>
            </c:numRef>
          </c:xVal>
          <c:yVal>
            <c:numRef>
              <c:f>'binary simulate hazards'!$I$18:$I$141</c:f>
              <c:numCache>
                <c:formatCode>0</c:formatCode>
                <c:ptCount val="124"/>
                <c:pt idx="0">
                  <c:v>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1</c:v>
                </c:pt>
                <c:pt idx="18">
                  <c:v>0</c:v>
                </c:pt>
                <c:pt idx="19">
                  <c:v>1</c:v>
                </c:pt>
                <c:pt idx="20">
                  <c:v>0</c:v>
                </c:pt>
                <c:pt idx="21">
                  <c:v>1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1</c:v>
                </c:pt>
                <c:pt idx="27">
                  <c:v>1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1</c:v>
                </c:pt>
                <c:pt idx="37">
                  <c:v>1</c:v>
                </c:pt>
                <c:pt idx="38">
                  <c:v>0</c:v>
                </c:pt>
                <c:pt idx="39">
                  <c:v>1</c:v>
                </c:pt>
                <c:pt idx="40">
                  <c:v>0</c:v>
                </c:pt>
                <c:pt idx="41">
                  <c:v>0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0</c:v>
                </c:pt>
                <c:pt idx="48">
                  <c:v>1</c:v>
                </c:pt>
                <c:pt idx="49">
                  <c:v>0</c:v>
                </c:pt>
                <c:pt idx="50">
                  <c:v>1</c:v>
                </c:pt>
                <c:pt idx="51">
                  <c:v>0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1</c:v>
                </c:pt>
                <c:pt idx="59">
                  <c:v>0</c:v>
                </c:pt>
                <c:pt idx="60">
                  <c:v>1</c:v>
                </c:pt>
                <c:pt idx="61">
                  <c:v>1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1</c:v>
                </c:pt>
                <c:pt idx="67">
                  <c:v>0</c:v>
                </c:pt>
                <c:pt idx="68">
                  <c:v>1</c:v>
                </c:pt>
                <c:pt idx="69">
                  <c:v>1</c:v>
                </c:pt>
                <c:pt idx="70">
                  <c:v>0</c:v>
                </c:pt>
                <c:pt idx="71">
                  <c:v>0</c:v>
                </c:pt>
                <c:pt idx="72">
                  <c:v>1</c:v>
                </c:pt>
                <c:pt idx="73">
                  <c:v>1</c:v>
                </c:pt>
                <c:pt idx="74">
                  <c:v>0</c:v>
                </c:pt>
                <c:pt idx="75">
                  <c:v>0</c:v>
                </c:pt>
                <c:pt idx="76">
                  <c:v>1</c:v>
                </c:pt>
                <c:pt idx="77">
                  <c:v>0</c:v>
                </c:pt>
                <c:pt idx="78">
                  <c:v>1</c:v>
                </c:pt>
                <c:pt idx="79">
                  <c:v>0</c:v>
                </c:pt>
                <c:pt idx="80">
                  <c:v>1</c:v>
                </c:pt>
                <c:pt idx="81">
                  <c:v>0</c:v>
                </c:pt>
                <c:pt idx="82">
                  <c:v>1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1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1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1</c:v>
                </c:pt>
                <c:pt idx="100">
                  <c:v>0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0</c:v>
                </c:pt>
                <c:pt idx="105">
                  <c:v>1</c:v>
                </c:pt>
                <c:pt idx="106">
                  <c:v>0</c:v>
                </c:pt>
                <c:pt idx="107">
                  <c:v>1</c:v>
                </c:pt>
                <c:pt idx="108">
                  <c:v>0</c:v>
                </c:pt>
                <c:pt idx="109">
                  <c:v>1</c:v>
                </c:pt>
                <c:pt idx="110">
                  <c:v>0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1</c:v>
                </c:pt>
                <c:pt idx="122">
                  <c:v>0</c:v>
                </c:pt>
                <c:pt idx="123">
                  <c:v>1</c:v>
                </c:pt>
              </c:numCache>
            </c:numRef>
          </c:yVal>
          <c:smooth val="0"/>
        </c:ser>
        <c:ser>
          <c:idx val="0"/>
          <c:order val="1"/>
          <c:tx>
            <c:v>Con-true</c:v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'binary simulate hazards'!$D$18:$D$141</c:f>
              <c:numCache>
                <c:formatCode>0.0</c:formatCode>
                <c:ptCount val="124"/>
                <c:pt idx="0">
                  <c:v>9.6664093351923821</c:v>
                </c:pt>
                <c:pt idx="1">
                  <c:v>8.7962599783470665</c:v>
                </c:pt>
                <c:pt idx="2">
                  <c:v>10.537086674385053</c:v>
                </c:pt>
                <c:pt idx="3">
                  <c:v>5.6880994446690831</c:v>
                </c:pt>
                <c:pt idx="4">
                  <c:v>4.9002281580620668</c:v>
                </c:pt>
                <c:pt idx="5">
                  <c:v>7.1999315353814763</c:v>
                </c:pt>
                <c:pt idx="6">
                  <c:v>8.2732029663005662</c:v>
                </c:pt>
                <c:pt idx="7">
                  <c:v>8.2584005097597029</c:v>
                </c:pt>
                <c:pt idx="8">
                  <c:v>11.49080427005433</c:v>
                </c:pt>
                <c:pt idx="9">
                  <c:v>8.9357343258719979</c:v>
                </c:pt>
                <c:pt idx="10">
                  <c:v>8.8384326145812491</c:v>
                </c:pt>
                <c:pt idx="11">
                  <c:v>11.931322205798901</c:v>
                </c:pt>
                <c:pt idx="12">
                  <c:v>9.6324163230758213</c:v>
                </c:pt>
                <c:pt idx="13">
                  <c:v>10.866326532958185</c:v>
                </c:pt>
                <c:pt idx="14">
                  <c:v>9.3606765245171584</c:v>
                </c:pt>
                <c:pt idx="15">
                  <c:v>10.885496019771521</c:v>
                </c:pt>
                <c:pt idx="16">
                  <c:v>9.2971984130294203</c:v>
                </c:pt>
                <c:pt idx="17">
                  <c:v>8.4915013963868926</c:v>
                </c:pt>
                <c:pt idx="18">
                  <c:v>8.5103260089191863</c:v>
                </c:pt>
                <c:pt idx="19">
                  <c:v>13.435372811871215</c:v>
                </c:pt>
                <c:pt idx="20">
                  <c:v>11.79117061296416</c:v>
                </c:pt>
                <c:pt idx="21">
                  <c:v>9.3055101110447982</c:v>
                </c:pt>
                <c:pt idx="22">
                  <c:v>5.8254869166151551</c:v>
                </c:pt>
                <c:pt idx="23">
                  <c:v>9.5503451640058561</c:v>
                </c:pt>
                <c:pt idx="24">
                  <c:v>6.5809826027872127</c:v>
                </c:pt>
                <c:pt idx="25">
                  <c:v>8.5869624612756876</c:v>
                </c:pt>
                <c:pt idx="26">
                  <c:v>8.3738958913027872</c:v>
                </c:pt>
                <c:pt idx="27">
                  <c:v>10.321685413742896</c:v>
                </c:pt>
                <c:pt idx="28">
                  <c:v>9.4094283295246974</c:v>
                </c:pt>
                <c:pt idx="29">
                  <c:v>6.7231887804776047</c:v>
                </c:pt>
                <c:pt idx="30">
                  <c:v>7.7118258414227059</c:v>
                </c:pt>
                <c:pt idx="31">
                  <c:v>9.6338135271716787</c:v>
                </c:pt>
                <c:pt idx="32">
                  <c:v>6.4403375629218704</c:v>
                </c:pt>
                <c:pt idx="33">
                  <c:v>9.56808493839638</c:v>
                </c:pt>
                <c:pt idx="34">
                  <c:v>10.323140704322089</c:v>
                </c:pt>
                <c:pt idx="35">
                  <c:v>11.83602161633787</c:v>
                </c:pt>
                <c:pt idx="36">
                  <c:v>14.584229820402863</c:v>
                </c:pt>
                <c:pt idx="37">
                  <c:v>12.130922643660691</c:v>
                </c:pt>
                <c:pt idx="38">
                  <c:v>6.9970581977180979</c:v>
                </c:pt>
                <c:pt idx="39">
                  <c:v>11.705637424731112</c:v>
                </c:pt>
                <c:pt idx="40">
                  <c:v>7.7321025807873927</c:v>
                </c:pt>
                <c:pt idx="41">
                  <c:v>11.134615525773276</c:v>
                </c:pt>
                <c:pt idx="42">
                  <c:v>14.441052786448878</c:v>
                </c:pt>
                <c:pt idx="43">
                  <c:v>10.971381909550267</c:v>
                </c:pt>
                <c:pt idx="44">
                  <c:v>8.6527606846435727</c:v>
                </c:pt>
                <c:pt idx="45">
                  <c:v>7.6972987099018022</c:v>
                </c:pt>
                <c:pt idx="46">
                  <c:v>7.7014843299766182</c:v>
                </c:pt>
                <c:pt idx="47">
                  <c:v>9.2801197455933071</c:v>
                </c:pt>
                <c:pt idx="48">
                  <c:v>9.227999184731118</c:v>
                </c:pt>
                <c:pt idx="49">
                  <c:v>7.249563512968324</c:v>
                </c:pt>
                <c:pt idx="50">
                  <c:v>5.8092765802301223</c:v>
                </c:pt>
                <c:pt idx="51">
                  <c:v>7.484132992283552</c:v>
                </c:pt>
                <c:pt idx="52">
                  <c:v>10.5134294706479</c:v>
                </c:pt>
                <c:pt idx="53">
                  <c:v>11.357374317363288</c:v>
                </c:pt>
                <c:pt idx="54">
                  <c:v>8.960026637438478</c:v>
                </c:pt>
                <c:pt idx="55">
                  <c:v>9.2471201214512693</c:v>
                </c:pt>
                <c:pt idx="56">
                  <c:v>7.4500662389626306</c:v>
                </c:pt>
                <c:pt idx="57">
                  <c:v>8.0517867002401768</c:v>
                </c:pt>
                <c:pt idx="58">
                  <c:v>10.737976681035251</c:v>
                </c:pt>
                <c:pt idx="59">
                  <c:v>10.596847398023119</c:v>
                </c:pt>
                <c:pt idx="60">
                  <c:v>6.5405327270192339</c:v>
                </c:pt>
                <c:pt idx="61">
                  <c:v>10.441350704499822</c:v>
                </c:pt>
                <c:pt idx="62">
                  <c:v>11.978848841373217</c:v>
                </c:pt>
                <c:pt idx="63">
                  <c:v>10.596647907499653</c:v>
                </c:pt>
                <c:pt idx="64">
                  <c:v>7.7614606419687098</c:v>
                </c:pt>
                <c:pt idx="65">
                  <c:v>11.347230359039067</c:v>
                </c:pt>
                <c:pt idx="66">
                  <c:v>9.0057778155815456</c:v>
                </c:pt>
                <c:pt idx="67">
                  <c:v>9.051248602234768</c:v>
                </c:pt>
                <c:pt idx="68">
                  <c:v>12.036630921470763</c:v>
                </c:pt>
                <c:pt idx="69">
                  <c:v>6.5200237426801264</c:v>
                </c:pt>
                <c:pt idx="70">
                  <c:v>7.8110322174444926</c:v>
                </c:pt>
                <c:pt idx="71">
                  <c:v>9.1567939944539969</c:v>
                </c:pt>
                <c:pt idx="72">
                  <c:v>8.5572700725121269</c:v>
                </c:pt>
                <c:pt idx="73">
                  <c:v>8.3068947663509682</c:v>
                </c:pt>
                <c:pt idx="74">
                  <c:v>7.5653597988446375</c:v>
                </c:pt>
                <c:pt idx="75">
                  <c:v>9.3664289058685863</c:v>
                </c:pt>
                <c:pt idx="76">
                  <c:v>10.021917698121534</c:v>
                </c:pt>
                <c:pt idx="77">
                  <c:v>8.3228988895910891</c:v>
                </c:pt>
                <c:pt idx="78">
                  <c:v>11.317876891947549</c:v>
                </c:pt>
                <c:pt idx="79">
                  <c:v>7.2713393498068033</c:v>
                </c:pt>
                <c:pt idx="80">
                  <c:v>9.5408334502407133</c:v>
                </c:pt>
                <c:pt idx="81">
                  <c:v>11.649600957917764</c:v>
                </c:pt>
                <c:pt idx="82">
                  <c:v>12.143539472857123</c:v>
                </c:pt>
                <c:pt idx="83">
                  <c:v>10.947721095904138</c:v>
                </c:pt>
                <c:pt idx="84">
                  <c:v>8.6239701096665602</c:v>
                </c:pt>
                <c:pt idx="85">
                  <c:v>8.0371188085471363</c:v>
                </c:pt>
                <c:pt idx="86">
                  <c:v>10.545667653995675</c:v>
                </c:pt>
                <c:pt idx="87">
                  <c:v>7.504864174044112</c:v>
                </c:pt>
                <c:pt idx="88">
                  <c:v>12.005132676247593</c:v>
                </c:pt>
                <c:pt idx="89">
                  <c:v>7.3023312790200494</c:v>
                </c:pt>
                <c:pt idx="90">
                  <c:v>9.3174940287426651</c:v>
                </c:pt>
                <c:pt idx="91">
                  <c:v>8.4927238042814164</c:v>
                </c:pt>
                <c:pt idx="92">
                  <c:v>9.4841971818217559</c:v>
                </c:pt>
                <c:pt idx="93">
                  <c:v>8.7645375428367416</c:v>
                </c:pt>
                <c:pt idx="94">
                  <c:v>7.5367613972318246</c:v>
                </c:pt>
                <c:pt idx="95">
                  <c:v>10.666298342574494</c:v>
                </c:pt>
                <c:pt idx="96">
                  <c:v>10.242452434498237</c:v>
                </c:pt>
                <c:pt idx="97">
                  <c:v>10.989006782876039</c:v>
                </c:pt>
                <c:pt idx="98">
                  <c:v>9.8486772804416969</c:v>
                </c:pt>
                <c:pt idx="99">
                  <c:v>9.8543554405100053</c:v>
                </c:pt>
                <c:pt idx="100">
                  <c:v>10.45591163757325</c:v>
                </c:pt>
                <c:pt idx="101">
                  <c:v>10.532022856525627</c:v>
                </c:pt>
                <c:pt idx="102">
                  <c:v>7.3876883938639484</c:v>
                </c:pt>
                <c:pt idx="103">
                  <c:v>11.740510646478169</c:v>
                </c:pt>
                <c:pt idx="104">
                  <c:v>10.212397722301249</c:v>
                </c:pt>
                <c:pt idx="105">
                  <c:v>6.934719061513773</c:v>
                </c:pt>
                <c:pt idx="106">
                  <c:v>9.1237183609030659</c:v>
                </c:pt>
                <c:pt idx="107">
                  <c:v>12.0273397606462</c:v>
                </c:pt>
                <c:pt idx="108">
                  <c:v>11.04216270200741</c:v>
                </c:pt>
                <c:pt idx="109">
                  <c:v>8.2447169864559715</c:v>
                </c:pt>
                <c:pt idx="110">
                  <c:v>9.2032510344742757</c:v>
                </c:pt>
                <c:pt idx="111">
                  <c:v>8.6316200157992427</c:v>
                </c:pt>
                <c:pt idx="112">
                  <c:v>12.796163628074899</c:v>
                </c:pt>
                <c:pt idx="113">
                  <c:v>11.42254005178475</c:v>
                </c:pt>
                <c:pt idx="114">
                  <c:v>8.3618067402602918</c:v>
                </c:pt>
                <c:pt idx="115">
                  <c:v>8.805584673283235</c:v>
                </c:pt>
                <c:pt idx="116">
                  <c:v>10.728752142571988</c:v>
                </c:pt>
                <c:pt idx="117">
                  <c:v>10.46577748663646</c:v>
                </c:pt>
                <c:pt idx="118">
                  <c:v>5.0355640169101585</c:v>
                </c:pt>
                <c:pt idx="119">
                  <c:v>11.491136166262248</c:v>
                </c:pt>
                <c:pt idx="120">
                  <c:v>9.4936183618344163</c:v>
                </c:pt>
                <c:pt idx="121">
                  <c:v>12.071421969233352</c:v>
                </c:pt>
                <c:pt idx="122">
                  <c:v>6.7767956933052513</c:v>
                </c:pt>
                <c:pt idx="123">
                  <c:v>8.7810223453876084</c:v>
                </c:pt>
              </c:numCache>
            </c:numRef>
          </c:xVal>
          <c:yVal>
            <c:numRef>
              <c:f>'binary simulate hazards'!$G$18:$G$141</c:f>
              <c:numCache>
                <c:formatCode>0.00</c:formatCode>
                <c:ptCount val="124"/>
                <c:pt idx="0">
                  <c:v>0.35292672610285525</c:v>
                </c:pt>
                <c:pt idx="1">
                  <c:v>0.31892609840007902</c:v>
                </c:pt>
                <c:pt idx="2">
                  <c:v>0.38943630590985101</c:v>
                </c:pt>
                <c:pt idx="3">
                  <c:v>0.21777978446956081</c:v>
                </c:pt>
                <c:pt idx="4">
                  <c:v>0.19692145518171877</c:v>
                </c:pt>
                <c:pt idx="5">
                  <c:v>0.2630864893489957</c:v>
                </c:pt>
                <c:pt idx="6">
                  <c:v>0.29970065002873769</c:v>
                </c:pt>
                <c:pt idx="7">
                  <c:v>0.29916982145358195</c:v>
                </c:pt>
                <c:pt idx="8">
                  <c:v>0.43216115207027161</c:v>
                </c:pt>
                <c:pt idx="9">
                  <c:v>0.32420657102208839</c:v>
                </c:pt>
                <c:pt idx="10">
                  <c:v>0.32051590782822359</c:v>
                </c:pt>
                <c:pt idx="11">
                  <c:v>0.45279797800189003</c:v>
                </c:pt>
                <c:pt idx="12">
                  <c:v>0.35155138590716095</c:v>
                </c:pt>
                <c:pt idx="13">
                  <c:v>0.40387208257885143</c:v>
                </c:pt>
                <c:pt idx="14">
                  <c:v>0.34069405298135291</c:v>
                </c:pt>
                <c:pt idx="15">
                  <c:v>0.4047229541254902</c:v>
                </c:pt>
                <c:pt idx="16">
                  <c:v>0.39944817931626764</c:v>
                </c:pt>
                <c:pt idx="17">
                  <c:v>0.36498577216671613</c:v>
                </c:pt>
                <c:pt idx="18">
                  <c:v>0.36576716983331259</c:v>
                </c:pt>
                <c:pt idx="19">
                  <c:v>0.60334850521413574</c:v>
                </c:pt>
                <c:pt idx="20">
                  <c:v>0.51806219256217023</c:v>
                </c:pt>
                <c:pt idx="21">
                  <c:v>0.39981439812994901</c:v>
                </c:pt>
                <c:pt idx="22">
                  <c:v>0.26616224630417196</c:v>
                </c:pt>
                <c:pt idx="23">
                  <c:v>0.41069752789916458</c:v>
                </c:pt>
                <c:pt idx="24">
                  <c:v>0.29177460307589964</c:v>
                </c:pt>
                <c:pt idx="25">
                  <c:v>0.36896019470785735</c:v>
                </c:pt>
                <c:pt idx="26">
                  <c:v>0.36013020599265577</c:v>
                </c:pt>
                <c:pt idx="27">
                  <c:v>0.4461529104852342</c:v>
                </c:pt>
                <c:pt idx="28">
                  <c:v>0.40441115114510973</c:v>
                </c:pt>
                <c:pt idx="29">
                  <c:v>0.29680595843816093</c:v>
                </c:pt>
                <c:pt idx="30">
                  <c:v>0.33364446264530756</c:v>
                </c:pt>
                <c:pt idx="31">
                  <c:v>0.41444959643328827</c:v>
                </c:pt>
                <c:pt idx="32">
                  <c:v>0.28686434357606072</c:v>
                </c:pt>
                <c:pt idx="33">
                  <c:v>0.41149320040316795</c:v>
                </c:pt>
                <c:pt idx="34">
                  <c:v>0.44622141677806237</c:v>
                </c:pt>
                <c:pt idx="35">
                  <c:v>0.5203336752337786</c:v>
                </c:pt>
                <c:pt idx="36">
                  <c:v>0.66407160964090872</c:v>
                </c:pt>
                <c:pt idx="37">
                  <c:v>0.53536290689722965</c:v>
                </c:pt>
                <c:pt idx="38">
                  <c:v>0.30668486462942612</c:v>
                </c:pt>
                <c:pt idx="39">
                  <c:v>0.51374136945779525</c:v>
                </c:pt>
                <c:pt idx="40">
                  <c:v>0.334434079074452</c:v>
                </c:pt>
                <c:pt idx="41">
                  <c:v>0.48529429056428108</c:v>
                </c:pt>
                <c:pt idx="42">
                  <c:v>0.65651818580399168</c:v>
                </c:pt>
                <c:pt idx="43">
                  <c:v>0.47729987672966445</c:v>
                </c:pt>
                <c:pt idx="44">
                  <c:v>0.37171685108184294</c:v>
                </c:pt>
                <c:pt idx="45">
                  <c:v>0.39439860148779138</c:v>
                </c:pt>
                <c:pt idx="46">
                  <c:v>0.39458149334909598</c:v>
                </c:pt>
                <c:pt idx="47">
                  <c:v>0.46728229563882595</c:v>
                </c:pt>
                <c:pt idx="48">
                  <c:v>0.46477063221968573</c:v>
                </c:pt>
                <c:pt idx="49">
                  <c:v>0.37515477915892081</c:v>
                </c:pt>
                <c:pt idx="50">
                  <c:v>0.31768077527372707</c:v>
                </c:pt>
                <c:pt idx="51">
                  <c:v>0.3851571881927176</c:v>
                </c:pt>
                <c:pt idx="52">
                  <c:v>0.52858035032890593</c:v>
                </c:pt>
                <c:pt idx="53">
                  <c:v>0.57218643430601002</c:v>
                </c:pt>
                <c:pt idx="54">
                  <c:v>0.45196992798095226</c:v>
                </c:pt>
                <c:pt idx="55">
                  <c:v>0.46569124530662265</c:v>
                </c:pt>
                <c:pt idx="56">
                  <c:v>0.38369361710276439</c:v>
                </c:pt>
                <c:pt idx="57">
                  <c:v>0.41008075196059057</c:v>
                </c:pt>
                <c:pt idx="58">
                  <c:v>0.54007519077573107</c:v>
                </c:pt>
                <c:pt idx="59">
                  <c:v>0.53284035409759656</c:v>
                </c:pt>
                <c:pt idx="60">
                  <c:v>0.34600530555508169</c:v>
                </c:pt>
                <c:pt idx="61">
                  <c:v>0.52490959490858469</c:v>
                </c:pt>
                <c:pt idx="62">
                  <c:v>0.60484013472097975</c:v>
                </c:pt>
                <c:pt idx="63">
                  <c:v>0.53283015171453751</c:v>
                </c:pt>
                <c:pt idx="64">
                  <c:v>0.39720819245244854</c:v>
                </c:pt>
                <c:pt idx="65">
                  <c:v>0.57165647903491212</c:v>
                </c:pt>
                <c:pt idx="66">
                  <c:v>0.45414182307759032</c:v>
                </c:pt>
                <c:pt idx="67">
                  <c:v>0.45630600310198532</c:v>
                </c:pt>
                <c:pt idx="68">
                  <c:v>0.60789040794288129</c:v>
                </c:pt>
                <c:pt idx="69">
                  <c:v>0.34518670937899432</c:v>
                </c:pt>
                <c:pt idx="70">
                  <c:v>0.39938767665755748</c:v>
                </c:pt>
                <c:pt idx="71">
                  <c:v>0.46135069864712364</c:v>
                </c:pt>
                <c:pt idx="72">
                  <c:v>0.43310027978062338</c:v>
                </c:pt>
                <c:pt idx="73">
                  <c:v>0.42160360648249606</c:v>
                </c:pt>
                <c:pt idx="74">
                  <c:v>0.38866170869384054</c:v>
                </c:pt>
                <c:pt idx="75">
                  <c:v>0.47145680870950635</c:v>
                </c:pt>
                <c:pt idx="76">
                  <c:v>0.50375026125231426</c:v>
                </c:pt>
                <c:pt idx="77">
                  <c:v>0.42233297514813894</c:v>
                </c:pt>
                <c:pt idx="78">
                  <c:v>0.57012361907864362</c:v>
                </c:pt>
                <c:pt idx="79">
                  <c:v>0.3760759075116058</c:v>
                </c:pt>
                <c:pt idx="80">
                  <c:v>0.47994932784360411</c:v>
                </c:pt>
                <c:pt idx="81">
                  <c:v>0.5874997062008116</c:v>
                </c:pt>
                <c:pt idx="82">
                  <c:v>0.61353814835807774</c:v>
                </c:pt>
                <c:pt idx="83">
                  <c:v>0.5508875671784732</c:v>
                </c:pt>
                <c:pt idx="84">
                  <c:v>0.43619366603295417</c:v>
                </c:pt>
                <c:pt idx="85">
                  <c:v>0.40942419721015266</c:v>
                </c:pt>
                <c:pt idx="86">
                  <c:v>0.53022521915115961</c:v>
                </c:pt>
                <c:pt idx="87">
                  <c:v>0.38604964393707841</c:v>
                </c:pt>
                <c:pt idx="88">
                  <c:v>0.60622742584451905</c:v>
                </c:pt>
                <c:pt idx="89">
                  <c:v>0.37738951103808693</c:v>
                </c:pt>
                <c:pt idx="90">
                  <c:v>0.46908764533457259</c:v>
                </c:pt>
                <c:pt idx="91">
                  <c:v>0.43011897242829356</c:v>
                </c:pt>
                <c:pt idx="92">
                  <c:v>0.47718320207432519</c:v>
                </c:pt>
                <c:pt idx="93">
                  <c:v>0.44275428237885084</c:v>
                </c:pt>
                <c:pt idx="94">
                  <c:v>0.38742544942250434</c:v>
                </c:pt>
                <c:pt idx="95">
                  <c:v>0.53639643689364913</c:v>
                </c:pt>
                <c:pt idx="96">
                  <c:v>0.5148315236058687</c:v>
                </c:pt>
                <c:pt idx="97">
                  <c:v>0.55302377864145114</c:v>
                </c:pt>
                <c:pt idx="98">
                  <c:v>0.49511849572217759</c:v>
                </c:pt>
                <c:pt idx="99">
                  <c:v>0.49540035414331196</c:v>
                </c:pt>
                <c:pt idx="100">
                  <c:v>0.52565036475217397</c:v>
                </c:pt>
                <c:pt idx="101">
                  <c:v>0.52952879994354329</c:v>
                </c:pt>
                <c:pt idx="102">
                  <c:v>0.38102333358842744</c:v>
                </c:pt>
                <c:pt idx="103">
                  <c:v>0.59227971747488983</c:v>
                </c:pt>
                <c:pt idx="104">
                  <c:v>0.51331544715726229</c:v>
                </c:pt>
                <c:pt idx="105">
                  <c:v>0.3620081766715989</c:v>
                </c:pt>
                <c:pt idx="106">
                  <c:v>0.45976662385111811</c:v>
                </c:pt>
                <c:pt idx="107">
                  <c:v>0.60739982018916527</c:v>
                </c:pt>
                <c:pt idx="108">
                  <c:v>0.55577781389180803</c:v>
                </c:pt>
                <c:pt idx="109">
                  <c:v>0.41877714713254088</c:v>
                </c:pt>
                <c:pt idx="110">
                  <c:v>0.46358049578637306</c:v>
                </c:pt>
                <c:pt idx="111">
                  <c:v>0.43654926390558535</c:v>
                </c:pt>
                <c:pt idx="112">
                  <c:v>0.64805965766548512</c:v>
                </c:pt>
                <c:pt idx="113">
                  <c:v>0.57559365951101826</c:v>
                </c:pt>
                <c:pt idx="114">
                  <c:v>0.42410931257599982</c:v>
                </c:pt>
                <c:pt idx="115">
                  <c:v>0.44468053324434553</c:v>
                </c:pt>
                <c:pt idx="116">
                  <c:v>0.53960127755336273</c:v>
                </c:pt>
                <c:pt idx="117">
                  <c:v>0.52615250220763532</c:v>
                </c:pt>
                <c:pt idx="118">
                  <c:v>0.28964998001927722</c:v>
                </c:pt>
                <c:pt idx="119">
                  <c:v>0.57918517408588832</c:v>
                </c:pt>
                <c:pt idx="120">
                  <c:v>0.47764278845282704</c:v>
                </c:pt>
                <c:pt idx="121">
                  <c:v>0.60972779428388346</c:v>
                </c:pt>
                <c:pt idx="122">
                  <c:v>0.35553560911388604</c:v>
                </c:pt>
                <c:pt idx="123">
                  <c:v>0.44352731240829568</c:v>
                </c:pt>
              </c:numCache>
            </c:numRef>
          </c:yVal>
          <c:smooth val="0"/>
        </c:ser>
        <c:ser>
          <c:idx val="2"/>
          <c:order val="2"/>
          <c:tx>
            <c:v>Exp-observed</c:v>
          </c:tx>
          <c:spPr>
            <a:ln w="28575">
              <a:noFill/>
            </a:ln>
          </c:spPr>
          <c:marker>
            <c:symbol val="triangle"/>
            <c:size val="7"/>
            <c:spPr>
              <a:solidFill>
                <a:srgbClr val="FF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'binary simulate hazards'!$D$142:$D$272</c:f>
              <c:numCache>
                <c:formatCode>0.0</c:formatCode>
                <c:ptCount val="131"/>
                <c:pt idx="0">
                  <c:v>10.657100808573075</c:v>
                </c:pt>
                <c:pt idx="1">
                  <c:v>10.832377846165349</c:v>
                </c:pt>
                <c:pt idx="2">
                  <c:v>10.694956663963801</c:v>
                </c:pt>
                <c:pt idx="3">
                  <c:v>8.4003752860945653</c:v>
                </c:pt>
                <c:pt idx="4">
                  <c:v>8.4136544749375641</c:v>
                </c:pt>
                <c:pt idx="5">
                  <c:v>10.796615153831937</c:v>
                </c:pt>
                <c:pt idx="6">
                  <c:v>9.7534494815608035</c:v>
                </c:pt>
                <c:pt idx="7">
                  <c:v>11.295540469280136</c:v>
                </c:pt>
                <c:pt idx="8">
                  <c:v>9.8460266748731282</c:v>
                </c:pt>
                <c:pt idx="9">
                  <c:v>11.904309419132108</c:v>
                </c:pt>
                <c:pt idx="10">
                  <c:v>11.410621806809733</c:v>
                </c:pt>
                <c:pt idx="11">
                  <c:v>7.7354223026033626</c:v>
                </c:pt>
                <c:pt idx="12">
                  <c:v>7.1621925816210359</c:v>
                </c:pt>
                <c:pt idx="13">
                  <c:v>11.240161695554889</c:v>
                </c:pt>
                <c:pt idx="14">
                  <c:v>10.24791058022134</c:v>
                </c:pt>
                <c:pt idx="15">
                  <c:v>7.5233350020272525</c:v>
                </c:pt>
                <c:pt idx="16">
                  <c:v>9.614830236356088</c:v>
                </c:pt>
                <c:pt idx="17">
                  <c:v>8.5576911911690097</c:v>
                </c:pt>
                <c:pt idx="18">
                  <c:v>10.733795380550177</c:v>
                </c:pt>
                <c:pt idx="19">
                  <c:v>7.1345669620905205</c:v>
                </c:pt>
                <c:pt idx="20">
                  <c:v>10.894448541709417</c:v>
                </c:pt>
                <c:pt idx="21">
                  <c:v>9.7958017004939091</c:v>
                </c:pt>
                <c:pt idx="22">
                  <c:v>7.5253682631262757</c:v>
                </c:pt>
                <c:pt idx="23">
                  <c:v>12.177227460143369</c:v>
                </c:pt>
                <c:pt idx="24">
                  <c:v>7.2769938398586582</c:v>
                </c:pt>
                <c:pt idx="25">
                  <c:v>9.8836933649862342</c:v>
                </c:pt>
                <c:pt idx="26">
                  <c:v>8.3102754813943971</c:v>
                </c:pt>
                <c:pt idx="27">
                  <c:v>6.5358046411264112</c:v>
                </c:pt>
                <c:pt idx="28">
                  <c:v>7.8938525844156509</c:v>
                </c:pt>
                <c:pt idx="29">
                  <c:v>7.4928234091242958</c:v>
                </c:pt>
                <c:pt idx="30">
                  <c:v>10.467751630524308</c:v>
                </c:pt>
                <c:pt idx="31">
                  <c:v>8.5105407125189956</c:v>
                </c:pt>
                <c:pt idx="32">
                  <c:v>6.1036294848984642</c:v>
                </c:pt>
                <c:pt idx="33">
                  <c:v>9.2599216710227683</c:v>
                </c:pt>
                <c:pt idx="34">
                  <c:v>10.66314685436191</c:v>
                </c:pt>
                <c:pt idx="35">
                  <c:v>9.4594630793438697</c:v>
                </c:pt>
                <c:pt idx="36">
                  <c:v>13.048880282143372</c:v>
                </c:pt>
                <c:pt idx="37">
                  <c:v>11.938918631361821</c:v>
                </c:pt>
                <c:pt idx="38">
                  <c:v>11.664159156380409</c:v>
                </c:pt>
                <c:pt idx="39">
                  <c:v>8.3789953070509284</c:v>
                </c:pt>
                <c:pt idx="40">
                  <c:v>7.0187090387860049</c:v>
                </c:pt>
                <c:pt idx="41">
                  <c:v>12.373780248589751</c:v>
                </c:pt>
                <c:pt idx="42">
                  <c:v>12.341163355158928</c:v>
                </c:pt>
                <c:pt idx="43">
                  <c:v>7.5247419681435375</c:v>
                </c:pt>
                <c:pt idx="44">
                  <c:v>11.689090574519545</c:v>
                </c:pt>
                <c:pt idx="45">
                  <c:v>11.509753529122587</c:v>
                </c:pt>
                <c:pt idx="46">
                  <c:v>9.9423673733882918</c:v>
                </c:pt>
                <c:pt idx="47">
                  <c:v>10.605781754673309</c:v>
                </c:pt>
                <c:pt idx="48">
                  <c:v>9.5827735099671418</c:v>
                </c:pt>
                <c:pt idx="49">
                  <c:v>7.9562256278806851</c:v>
                </c:pt>
                <c:pt idx="50">
                  <c:v>10.685810775938615</c:v>
                </c:pt>
                <c:pt idx="51">
                  <c:v>5.4973287031728271</c:v>
                </c:pt>
                <c:pt idx="52">
                  <c:v>12.642511118347702</c:v>
                </c:pt>
                <c:pt idx="53">
                  <c:v>12.062732303335498</c:v>
                </c:pt>
                <c:pt idx="54">
                  <c:v>6.6301657927963333</c:v>
                </c:pt>
                <c:pt idx="55">
                  <c:v>12.383750623545309</c:v>
                </c:pt>
                <c:pt idx="56">
                  <c:v>8.8090112715585995</c:v>
                </c:pt>
                <c:pt idx="57">
                  <c:v>11.671511974095967</c:v>
                </c:pt>
                <c:pt idx="58">
                  <c:v>9.0600864050187333</c:v>
                </c:pt>
                <c:pt idx="59">
                  <c:v>11.444467153167459</c:v>
                </c:pt>
                <c:pt idx="60">
                  <c:v>6.3183303847682799</c:v>
                </c:pt>
                <c:pt idx="61">
                  <c:v>8.2044847158584222</c:v>
                </c:pt>
                <c:pt idx="62">
                  <c:v>12.066686791786678</c:v>
                </c:pt>
                <c:pt idx="63">
                  <c:v>11.459866728330868</c:v>
                </c:pt>
                <c:pt idx="64">
                  <c:v>8.2034574987148456</c:v>
                </c:pt>
                <c:pt idx="65">
                  <c:v>10.016624200571043</c:v>
                </c:pt>
                <c:pt idx="66">
                  <c:v>6.8495996701681339</c:v>
                </c:pt>
                <c:pt idx="67">
                  <c:v>9.9594151413731566</c:v>
                </c:pt>
                <c:pt idx="68">
                  <c:v>10.67693245006102</c:v>
                </c:pt>
                <c:pt idx="69">
                  <c:v>11.361120712619662</c:v>
                </c:pt>
                <c:pt idx="70">
                  <c:v>10.72081116738347</c:v>
                </c:pt>
                <c:pt idx="71">
                  <c:v>8.4573359661260348</c:v>
                </c:pt>
                <c:pt idx="72">
                  <c:v>11.835716886304397</c:v>
                </c:pt>
                <c:pt idx="73">
                  <c:v>11.096075691246467</c:v>
                </c:pt>
                <c:pt idx="74">
                  <c:v>9.6492281249748171</c:v>
                </c:pt>
                <c:pt idx="75">
                  <c:v>11.101873853507394</c:v>
                </c:pt>
                <c:pt idx="76">
                  <c:v>9.8181972923728829</c:v>
                </c:pt>
                <c:pt idx="77">
                  <c:v>11.638113565679737</c:v>
                </c:pt>
                <c:pt idx="78">
                  <c:v>9.4148653057409888</c:v>
                </c:pt>
                <c:pt idx="79">
                  <c:v>11.88118942217123</c:v>
                </c:pt>
                <c:pt idx="80">
                  <c:v>9.56318220852895</c:v>
                </c:pt>
                <c:pt idx="81">
                  <c:v>8.9215849167907297</c:v>
                </c:pt>
                <c:pt idx="82">
                  <c:v>10.303190559497143</c:v>
                </c:pt>
                <c:pt idx="83">
                  <c:v>6.4989851247791339</c:v>
                </c:pt>
                <c:pt idx="84">
                  <c:v>9.4003489766857022</c:v>
                </c:pt>
                <c:pt idx="85">
                  <c:v>12.37125407375331</c:v>
                </c:pt>
                <c:pt idx="86">
                  <c:v>9.3288555878496684</c:v>
                </c:pt>
                <c:pt idx="87">
                  <c:v>9.1589760611314119</c:v>
                </c:pt>
                <c:pt idx="88">
                  <c:v>10.772615760148621</c:v>
                </c:pt>
                <c:pt idx="89">
                  <c:v>9.721968353022401</c:v>
                </c:pt>
                <c:pt idx="90">
                  <c:v>10.69053507006587</c:v>
                </c:pt>
                <c:pt idx="91">
                  <c:v>9.4163967575246037</c:v>
                </c:pt>
                <c:pt idx="92">
                  <c:v>11.818830992181761</c:v>
                </c:pt>
                <c:pt idx="93">
                  <c:v>7.818228413694098</c:v>
                </c:pt>
                <c:pt idx="94">
                  <c:v>11.233112912650558</c:v>
                </c:pt>
                <c:pt idx="95">
                  <c:v>6.1666600901677242</c:v>
                </c:pt>
                <c:pt idx="96">
                  <c:v>9.0661327467569954</c:v>
                </c:pt>
                <c:pt idx="97">
                  <c:v>7.1129293680033578</c:v>
                </c:pt>
                <c:pt idx="98">
                  <c:v>10.155943426060539</c:v>
                </c:pt>
                <c:pt idx="99">
                  <c:v>7.7256688768941242</c:v>
                </c:pt>
                <c:pt idx="100">
                  <c:v>10.950624641503321</c:v>
                </c:pt>
                <c:pt idx="101">
                  <c:v>9.2683424059259814</c:v>
                </c:pt>
                <c:pt idx="102">
                  <c:v>8.0950115828884055</c:v>
                </c:pt>
                <c:pt idx="103">
                  <c:v>8.8592369045523274</c:v>
                </c:pt>
                <c:pt idx="104">
                  <c:v>9.92850290985497</c:v>
                </c:pt>
                <c:pt idx="105">
                  <c:v>7.0193472635284646</c:v>
                </c:pt>
                <c:pt idx="106">
                  <c:v>8.3944499051552661</c:v>
                </c:pt>
                <c:pt idx="107">
                  <c:v>8.3000315578824022</c:v>
                </c:pt>
                <c:pt idx="108">
                  <c:v>8.5060964476504299</c:v>
                </c:pt>
                <c:pt idx="109">
                  <c:v>8.4105386679072929</c:v>
                </c:pt>
                <c:pt idx="110">
                  <c:v>11.505949275188806</c:v>
                </c:pt>
                <c:pt idx="111">
                  <c:v>6.2658748497861509</c:v>
                </c:pt>
                <c:pt idx="112">
                  <c:v>9.98866357937594</c:v>
                </c:pt>
                <c:pt idx="113">
                  <c:v>10.120842041426817</c:v>
                </c:pt>
                <c:pt idx="114">
                  <c:v>9.1402037760153423</c:v>
                </c:pt>
                <c:pt idx="115">
                  <c:v>8.0356768530015792</c:v>
                </c:pt>
                <c:pt idx="116">
                  <c:v>8.5452742851918515</c:v>
                </c:pt>
                <c:pt idx="117">
                  <c:v>9.1393720980793987</c:v>
                </c:pt>
                <c:pt idx="118">
                  <c:v>11.066531045696362</c:v>
                </c:pt>
                <c:pt idx="119">
                  <c:v>10.320515497831426</c:v>
                </c:pt>
                <c:pt idx="120">
                  <c:v>11.040558813110824</c:v>
                </c:pt>
                <c:pt idx="121">
                  <c:v>8.605577900983425</c:v>
                </c:pt>
                <c:pt idx="122">
                  <c:v>9.520573307801973</c:v>
                </c:pt>
                <c:pt idx="123">
                  <c:v>10.232647761668012</c:v>
                </c:pt>
                <c:pt idx="124">
                  <c:v>13.546962261002466</c:v>
                </c:pt>
                <c:pt idx="125">
                  <c:v>9.1830467927359773</c:v>
                </c:pt>
                <c:pt idx="126">
                  <c:v>10.688127599502515</c:v>
                </c:pt>
                <c:pt idx="127">
                  <c:v>7.1018664291104159</c:v>
                </c:pt>
                <c:pt idx="128">
                  <c:v>9.1551494646444738</c:v>
                </c:pt>
                <c:pt idx="129">
                  <c:v>8.127344819817985</c:v>
                </c:pt>
                <c:pt idx="130">
                  <c:v>9.2846758532524198</c:v>
                </c:pt>
              </c:numCache>
            </c:numRef>
          </c:xVal>
          <c:yVal>
            <c:numRef>
              <c:f>'binary simulate hazards'!$I$142:$I$272</c:f>
              <c:numCache>
                <c:formatCode>0</c:formatCode>
                <c:ptCount val="131"/>
                <c:pt idx="0">
                  <c:v>0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1</c:v>
                </c:pt>
                <c:pt idx="14">
                  <c:v>0</c:v>
                </c:pt>
                <c:pt idx="15">
                  <c:v>1</c:v>
                </c:pt>
                <c:pt idx="16">
                  <c:v>0</c:v>
                </c:pt>
                <c:pt idx="17">
                  <c:v>0</c:v>
                </c:pt>
                <c:pt idx="18">
                  <c:v>1</c:v>
                </c:pt>
                <c:pt idx="19">
                  <c:v>0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0</c:v>
                </c:pt>
                <c:pt idx="25">
                  <c:v>0</c:v>
                </c:pt>
                <c:pt idx="26">
                  <c:v>1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0</c:v>
                </c:pt>
                <c:pt idx="39">
                  <c:v>0</c:v>
                </c:pt>
                <c:pt idx="40">
                  <c:v>1</c:v>
                </c:pt>
                <c:pt idx="41">
                  <c:v>1</c:v>
                </c:pt>
                <c:pt idx="42">
                  <c:v>0</c:v>
                </c:pt>
                <c:pt idx="43">
                  <c:v>0</c:v>
                </c:pt>
                <c:pt idx="44">
                  <c:v>1</c:v>
                </c:pt>
                <c:pt idx="45">
                  <c:v>0</c:v>
                </c:pt>
                <c:pt idx="46">
                  <c:v>1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1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1</c:v>
                </c:pt>
                <c:pt idx="57">
                  <c:v>0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0</c:v>
                </c:pt>
                <c:pt idx="63">
                  <c:v>1</c:v>
                </c:pt>
                <c:pt idx="64">
                  <c:v>1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1</c:v>
                </c:pt>
                <c:pt idx="69">
                  <c:v>1</c:v>
                </c:pt>
                <c:pt idx="70">
                  <c:v>0</c:v>
                </c:pt>
                <c:pt idx="71">
                  <c:v>1</c:v>
                </c:pt>
                <c:pt idx="72">
                  <c:v>0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0</c:v>
                </c:pt>
                <c:pt idx="82">
                  <c:v>1</c:v>
                </c:pt>
                <c:pt idx="83">
                  <c:v>0</c:v>
                </c:pt>
                <c:pt idx="84">
                  <c:v>1</c:v>
                </c:pt>
                <c:pt idx="85">
                  <c:v>0</c:v>
                </c:pt>
                <c:pt idx="86">
                  <c:v>0</c:v>
                </c:pt>
                <c:pt idx="87">
                  <c:v>1</c:v>
                </c:pt>
                <c:pt idx="88">
                  <c:v>1</c:v>
                </c:pt>
                <c:pt idx="89">
                  <c:v>0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0</c:v>
                </c:pt>
                <c:pt idx="95">
                  <c:v>1</c:v>
                </c:pt>
                <c:pt idx="96">
                  <c:v>1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1</c:v>
                </c:pt>
                <c:pt idx="101">
                  <c:v>0</c:v>
                </c:pt>
                <c:pt idx="102">
                  <c:v>1</c:v>
                </c:pt>
                <c:pt idx="103">
                  <c:v>0</c:v>
                </c:pt>
                <c:pt idx="104">
                  <c:v>0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1</c:v>
                </c:pt>
                <c:pt idx="113">
                  <c:v>0</c:v>
                </c:pt>
                <c:pt idx="114">
                  <c:v>0</c:v>
                </c:pt>
                <c:pt idx="115">
                  <c:v>1</c:v>
                </c:pt>
                <c:pt idx="116">
                  <c:v>0</c:v>
                </c:pt>
                <c:pt idx="117">
                  <c:v>0</c:v>
                </c:pt>
                <c:pt idx="118">
                  <c:v>1</c:v>
                </c:pt>
                <c:pt idx="119">
                  <c:v>1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0</c:v>
                </c:pt>
                <c:pt idx="128">
                  <c:v>0</c:v>
                </c:pt>
                <c:pt idx="129">
                  <c:v>1</c:v>
                </c:pt>
                <c:pt idx="130">
                  <c:v>1</c:v>
                </c:pt>
              </c:numCache>
            </c:numRef>
          </c:yVal>
          <c:smooth val="0"/>
        </c:ser>
        <c:ser>
          <c:idx val="3"/>
          <c:order val="3"/>
          <c:tx>
            <c:v>Exp-true</c:v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FF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'binary simulate hazards'!$D$142:$D$272</c:f>
              <c:numCache>
                <c:formatCode>0.0</c:formatCode>
                <c:ptCount val="131"/>
                <c:pt idx="0">
                  <c:v>10.657100808573075</c:v>
                </c:pt>
                <c:pt idx="1">
                  <c:v>10.832377846165349</c:v>
                </c:pt>
                <c:pt idx="2">
                  <c:v>10.694956663963801</c:v>
                </c:pt>
                <c:pt idx="3">
                  <c:v>8.4003752860945653</c:v>
                </c:pt>
                <c:pt idx="4">
                  <c:v>8.4136544749375641</c:v>
                </c:pt>
                <c:pt idx="5">
                  <c:v>10.796615153831937</c:v>
                </c:pt>
                <c:pt idx="6">
                  <c:v>9.7534494815608035</c:v>
                </c:pt>
                <c:pt idx="7">
                  <c:v>11.295540469280136</c:v>
                </c:pt>
                <c:pt idx="8">
                  <c:v>9.8460266748731282</c:v>
                </c:pt>
                <c:pt idx="9">
                  <c:v>11.904309419132108</c:v>
                </c:pt>
                <c:pt idx="10">
                  <c:v>11.410621806809733</c:v>
                </c:pt>
                <c:pt idx="11">
                  <c:v>7.7354223026033626</c:v>
                </c:pt>
                <c:pt idx="12">
                  <c:v>7.1621925816210359</c:v>
                </c:pt>
                <c:pt idx="13">
                  <c:v>11.240161695554889</c:v>
                </c:pt>
                <c:pt idx="14">
                  <c:v>10.24791058022134</c:v>
                </c:pt>
                <c:pt idx="15">
                  <c:v>7.5233350020272525</c:v>
                </c:pt>
                <c:pt idx="16">
                  <c:v>9.614830236356088</c:v>
                </c:pt>
                <c:pt idx="17">
                  <c:v>8.5576911911690097</c:v>
                </c:pt>
                <c:pt idx="18">
                  <c:v>10.733795380550177</c:v>
                </c:pt>
                <c:pt idx="19">
                  <c:v>7.1345669620905205</c:v>
                </c:pt>
                <c:pt idx="20">
                  <c:v>10.894448541709417</c:v>
                </c:pt>
                <c:pt idx="21">
                  <c:v>9.7958017004939091</c:v>
                </c:pt>
                <c:pt idx="22">
                  <c:v>7.5253682631262757</c:v>
                </c:pt>
                <c:pt idx="23">
                  <c:v>12.177227460143369</c:v>
                </c:pt>
                <c:pt idx="24">
                  <c:v>7.2769938398586582</c:v>
                </c:pt>
                <c:pt idx="25">
                  <c:v>9.8836933649862342</c:v>
                </c:pt>
                <c:pt idx="26">
                  <c:v>8.3102754813943971</c:v>
                </c:pt>
                <c:pt idx="27">
                  <c:v>6.5358046411264112</c:v>
                </c:pt>
                <c:pt idx="28">
                  <c:v>7.8938525844156509</c:v>
                </c:pt>
                <c:pt idx="29">
                  <c:v>7.4928234091242958</c:v>
                </c:pt>
                <c:pt idx="30">
                  <c:v>10.467751630524308</c:v>
                </c:pt>
                <c:pt idx="31">
                  <c:v>8.5105407125189956</c:v>
                </c:pt>
                <c:pt idx="32">
                  <c:v>6.1036294848984642</c:v>
                </c:pt>
                <c:pt idx="33">
                  <c:v>9.2599216710227683</c:v>
                </c:pt>
                <c:pt idx="34">
                  <c:v>10.66314685436191</c:v>
                </c:pt>
                <c:pt idx="35">
                  <c:v>9.4594630793438697</c:v>
                </c:pt>
                <c:pt idx="36">
                  <c:v>13.048880282143372</c:v>
                </c:pt>
                <c:pt idx="37">
                  <c:v>11.938918631361821</c:v>
                </c:pt>
                <c:pt idx="38">
                  <c:v>11.664159156380409</c:v>
                </c:pt>
                <c:pt idx="39">
                  <c:v>8.3789953070509284</c:v>
                </c:pt>
                <c:pt idx="40">
                  <c:v>7.0187090387860049</c:v>
                </c:pt>
                <c:pt idx="41">
                  <c:v>12.373780248589751</c:v>
                </c:pt>
                <c:pt idx="42">
                  <c:v>12.341163355158928</c:v>
                </c:pt>
                <c:pt idx="43">
                  <c:v>7.5247419681435375</c:v>
                </c:pt>
                <c:pt idx="44">
                  <c:v>11.689090574519545</c:v>
                </c:pt>
                <c:pt idx="45">
                  <c:v>11.509753529122587</c:v>
                </c:pt>
                <c:pt idx="46">
                  <c:v>9.9423673733882918</c:v>
                </c:pt>
                <c:pt idx="47">
                  <c:v>10.605781754673309</c:v>
                </c:pt>
                <c:pt idx="48">
                  <c:v>9.5827735099671418</c:v>
                </c:pt>
                <c:pt idx="49">
                  <c:v>7.9562256278806851</c:v>
                </c:pt>
                <c:pt idx="50">
                  <c:v>10.685810775938615</c:v>
                </c:pt>
                <c:pt idx="51">
                  <c:v>5.4973287031728271</c:v>
                </c:pt>
                <c:pt idx="52">
                  <c:v>12.642511118347702</c:v>
                </c:pt>
                <c:pt idx="53">
                  <c:v>12.062732303335498</c:v>
                </c:pt>
                <c:pt idx="54">
                  <c:v>6.6301657927963333</c:v>
                </c:pt>
                <c:pt idx="55">
                  <c:v>12.383750623545309</c:v>
                </c:pt>
                <c:pt idx="56">
                  <c:v>8.8090112715585995</c:v>
                </c:pt>
                <c:pt idx="57">
                  <c:v>11.671511974095967</c:v>
                </c:pt>
                <c:pt idx="58">
                  <c:v>9.0600864050187333</c:v>
                </c:pt>
                <c:pt idx="59">
                  <c:v>11.444467153167459</c:v>
                </c:pt>
                <c:pt idx="60">
                  <c:v>6.3183303847682799</c:v>
                </c:pt>
                <c:pt idx="61">
                  <c:v>8.2044847158584222</c:v>
                </c:pt>
                <c:pt idx="62">
                  <c:v>12.066686791786678</c:v>
                </c:pt>
                <c:pt idx="63">
                  <c:v>11.459866728330868</c:v>
                </c:pt>
                <c:pt idx="64">
                  <c:v>8.2034574987148456</c:v>
                </c:pt>
                <c:pt idx="65">
                  <c:v>10.016624200571043</c:v>
                </c:pt>
                <c:pt idx="66">
                  <c:v>6.8495996701681339</c:v>
                </c:pt>
                <c:pt idx="67">
                  <c:v>9.9594151413731566</c:v>
                </c:pt>
                <c:pt idx="68">
                  <c:v>10.67693245006102</c:v>
                </c:pt>
                <c:pt idx="69">
                  <c:v>11.361120712619662</c:v>
                </c:pt>
                <c:pt idx="70">
                  <c:v>10.72081116738347</c:v>
                </c:pt>
                <c:pt idx="71">
                  <c:v>8.4573359661260348</c:v>
                </c:pt>
                <c:pt idx="72">
                  <c:v>11.835716886304397</c:v>
                </c:pt>
                <c:pt idx="73">
                  <c:v>11.096075691246467</c:v>
                </c:pt>
                <c:pt idx="74">
                  <c:v>9.6492281249748171</c:v>
                </c:pt>
                <c:pt idx="75">
                  <c:v>11.101873853507394</c:v>
                </c:pt>
                <c:pt idx="76">
                  <c:v>9.8181972923728829</c:v>
                </c:pt>
                <c:pt idx="77">
                  <c:v>11.638113565679737</c:v>
                </c:pt>
                <c:pt idx="78">
                  <c:v>9.4148653057409888</c:v>
                </c:pt>
                <c:pt idx="79">
                  <c:v>11.88118942217123</c:v>
                </c:pt>
                <c:pt idx="80">
                  <c:v>9.56318220852895</c:v>
                </c:pt>
                <c:pt idx="81">
                  <c:v>8.9215849167907297</c:v>
                </c:pt>
                <c:pt idx="82">
                  <c:v>10.303190559497143</c:v>
                </c:pt>
                <c:pt idx="83">
                  <c:v>6.4989851247791339</c:v>
                </c:pt>
                <c:pt idx="84">
                  <c:v>9.4003489766857022</c:v>
                </c:pt>
                <c:pt idx="85">
                  <c:v>12.37125407375331</c:v>
                </c:pt>
                <c:pt idx="86">
                  <c:v>9.3288555878496684</c:v>
                </c:pt>
                <c:pt idx="87">
                  <c:v>9.1589760611314119</c:v>
                </c:pt>
                <c:pt idx="88">
                  <c:v>10.772615760148621</c:v>
                </c:pt>
                <c:pt idx="89">
                  <c:v>9.721968353022401</c:v>
                </c:pt>
                <c:pt idx="90">
                  <c:v>10.69053507006587</c:v>
                </c:pt>
                <c:pt idx="91">
                  <c:v>9.4163967575246037</c:v>
                </c:pt>
                <c:pt idx="92">
                  <c:v>11.818830992181761</c:v>
                </c:pt>
                <c:pt idx="93">
                  <c:v>7.818228413694098</c:v>
                </c:pt>
                <c:pt idx="94">
                  <c:v>11.233112912650558</c:v>
                </c:pt>
                <c:pt idx="95">
                  <c:v>6.1666600901677242</c:v>
                </c:pt>
                <c:pt idx="96">
                  <c:v>9.0661327467569954</c:v>
                </c:pt>
                <c:pt idx="97">
                  <c:v>7.1129293680033578</c:v>
                </c:pt>
                <c:pt idx="98">
                  <c:v>10.155943426060539</c:v>
                </c:pt>
                <c:pt idx="99">
                  <c:v>7.7256688768941242</c:v>
                </c:pt>
                <c:pt idx="100">
                  <c:v>10.950624641503321</c:v>
                </c:pt>
                <c:pt idx="101">
                  <c:v>9.2683424059259814</c:v>
                </c:pt>
                <c:pt idx="102">
                  <c:v>8.0950115828884055</c:v>
                </c:pt>
                <c:pt idx="103">
                  <c:v>8.8592369045523274</c:v>
                </c:pt>
                <c:pt idx="104">
                  <c:v>9.92850290985497</c:v>
                </c:pt>
                <c:pt idx="105">
                  <c:v>7.0193472635284646</c:v>
                </c:pt>
                <c:pt idx="106">
                  <c:v>8.3944499051552661</c:v>
                </c:pt>
                <c:pt idx="107">
                  <c:v>8.3000315578824022</c:v>
                </c:pt>
                <c:pt idx="108">
                  <c:v>8.5060964476504299</c:v>
                </c:pt>
                <c:pt idx="109">
                  <c:v>8.4105386679072929</c:v>
                </c:pt>
                <c:pt idx="110">
                  <c:v>11.505949275188806</c:v>
                </c:pt>
                <c:pt idx="111">
                  <c:v>6.2658748497861509</c:v>
                </c:pt>
                <c:pt idx="112">
                  <c:v>9.98866357937594</c:v>
                </c:pt>
                <c:pt idx="113">
                  <c:v>10.120842041426817</c:v>
                </c:pt>
                <c:pt idx="114">
                  <c:v>9.1402037760153423</c:v>
                </c:pt>
                <c:pt idx="115">
                  <c:v>8.0356768530015792</c:v>
                </c:pt>
                <c:pt idx="116">
                  <c:v>8.5452742851918515</c:v>
                </c:pt>
                <c:pt idx="117">
                  <c:v>9.1393720980793987</c:v>
                </c:pt>
                <c:pt idx="118">
                  <c:v>11.066531045696362</c:v>
                </c:pt>
                <c:pt idx="119">
                  <c:v>10.320515497831426</c:v>
                </c:pt>
                <c:pt idx="120">
                  <c:v>11.040558813110824</c:v>
                </c:pt>
                <c:pt idx="121">
                  <c:v>8.605577900983425</c:v>
                </c:pt>
                <c:pt idx="122">
                  <c:v>9.520573307801973</c:v>
                </c:pt>
                <c:pt idx="123">
                  <c:v>10.232647761668012</c:v>
                </c:pt>
                <c:pt idx="124">
                  <c:v>13.546962261002466</c:v>
                </c:pt>
                <c:pt idx="125">
                  <c:v>9.1830467927359773</c:v>
                </c:pt>
                <c:pt idx="126">
                  <c:v>10.688127599502515</c:v>
                </c:pt>
                <c:pt idx="127">
                  <c:v>7.1018664291104159</c:v>
                </c:pt>
                <c:pt idx="128">
                  <c:v>9.1551494646444738</c:v>
                </c:pt>
                <c:pt idx="129">
                  <c:v>8.127344819817985</c:v>
                </c:pt>
                <c:pt idx="130">
                  <c:v>9.2846758532524198</c:v>
                </c:pt>
              </c:numCache>
            </c:numRef>
          </c:xVal>
          <c:yVal>
            <c:numRef>
              <c:f>'binary simulate hazards'!$G$142:$G$272</c:f>
              <c:numCache>
                <c:formatCode>0.00</c:formatCode>
                <c:ptCount val="131"/>
                <c:pt idx="0">
                  <c:v>0.4672517308486166</c:v>
                </c:pt>
                <c:pt idx="1">
                  <c:v>0.47262782459008112</c:v>
                </c:pt>
                <c:pt idx="2">
                  <c:v>0.46841018304502424</c:v>
                </c:pt>
                <c:pt idx="3">
                  <c:v>0.40107374659236028</c:v>
                </c:pt>
                <c:pt idx="4">
                  <c:v>0.40144551615426793</c:v>
                </c:pt>
                <c:pt idx="5">
                  <c:v>0.47152836986666447</c:v>
                </c:pt>
                <c:pt idx="6">
                  <c:v>0.44005220613326101</c:v>
                </c:pt>
                <c:pt idx="7">
                  <c:v>0.4869813484330604</c:v>
                </c:pt>
                <c:pt idx="8">
                  <c:v>0.44279749812104829</c:v>
                </c:pt>
                <c:pt idx="9">
                  <c:v>0.50615346599124189</c:v>
                </c:pt>
                <c:pt idx="10">
                  <c:v>0.49057977617131376</c:v>
                </c:pt>
                <c:pt idx="11">
                  <c:v>0.38274080088879447</c:v>
                </c:pt>
                <c:pt idx="12">
                  <c:v>0.36739044708417823</c:v>
                </c:pt>
                <c:pt idx="13">
                  <c:v>0.48525418670277543</c:v>
                </c:pt>
                <c:pt idx="14">
                  <c:v>0.45482563281175481</c:v>
                </c:pt>
                <c:pt idx="15">
                  <c:v>0.37701187412964832</c:v>
                </c:pt>
                <c:pt idx="16">
                  <c:v>0.50705915231332033</c:v>
                </c:pt>
                <c:pt idx="17">
                  <c:v>0.47396060097576265</c:v>
                </c:pt>
                <c:pt idx="18">
                  <c:v>0.54311794878460451</c:v>
                </c:pt>
                <c:pt idx="19">
                  <c:v>0.43119679960805402</c:v>
                </c:pt>
                <c:pt idx="20">
                  <c:v>0.54836751214054125</c:v>
                </c:pt>
                <c:pt idx="21">
                  <c:v>0.51282538167205127</c:v>
                </c:pt>
                <c:pt idx="22">
                  <c:v>0.44271801230037344</c:v>
                </c:pt>
                <c:pt idx="23">
                  <c:v>0.59077615600122457</c:v>
                </c:pt>
                <c:pt idx="24">
                  <c:v>0.43537542437553922</c:v>
                </c:pt>
                <c:pt idx="25">
                  <c:v>0.51563556587279469</c:v>
                </c:pt>
                <c:pt idx="26">
                  <c:v>0.46637008651240675</c:v>
                </c:pt>
                <c:pt idx="27">
                  <c:v>0.4138906933633828</c:v>
                </c:pt>
                <c:pt idx="28">
                  <c:v>0.45373867743847618</c:v>
                </c:pt>
                <c:pt idx="29">
                  <c:v>0.44175192006442854</c:v>
                </c:pt>
                <c:pt idx="30">
                  <c:v>0.53446156962826352</c:v>
                </c:pt>
                <c:pt idx="31">
                  <c:v>0.47250926070013077</c:v>
                </c:pt>
                <c:pt idx="32">
                  <c:v>0.40166840427437978</c:v>
                </c:pt>
                <c:pt idx="33">
                  <c:v>0.49583234594078884</c:v>
                </c:pt>
                <c:pt idx="34">
                  <c:v>0.54081462671428149</c:v>
                </c:pt>
                <c:pt idx="35">
                  <c:v>0.50213086100161375</c:v>
                </c:pt>
                <c:pt idx="36">
                  <c:v>0.61992527037218359</c:v>
                </c:pt>
                <c:pt idx="37">
                  <c:v>0.58284260619424111</c:v>
                </c:pt>
                <c:pt idx="38">
                  <c:v>0.57372262311525657</c:v>
                </c:pt>
                <c:pt idx="39">
                  <c:v>0.46847207642313726</c:v>
                </c:pt>
                <c:pt idx="40">
                  <c:v>0.42781505132647624</c:v>
                </c:pt>
                <c:pt idx="41">
                  <c:v>0.59733357459198888</c:v>
                </c:pt>
                <c:pt idx="42">
                  <c:v>0.59624461964694442</c:v>
                </c:pt>
                <c:pt idx="43">
                  <c:v>0.44269940951593001</c:v>
                </c:pt>
                <c:pt idx="44">
                  <c:v>0.57454884774655701</c:v>
                </c:pt>
                <c:pt idx="45">
                  <c:v>0.63244765485680743</c:v>
                </c:pt>
                <c:pt idx="46">
                  <c:v>0.58005250703156808</c:v>
                </c:pt>
                <c:pt idx="47">
                  <c:v>0.60216441364226392</c:v>
                </c:pt>
                <c:pt idx="48">
                  <c:v>0.56813627782354437</c:v>
                </c:pt>
                <c:pt idx="49">
                  <c:v>0.51515950484337414</c:v>
                </c:pt>
                <c:pt idx="50">
                  <c:v>0.60484035730489749</c:v>
                </c:pt>
                <c:pt idx="51">
                  <c:v>0.43929636694969509</c:v>
                </c:pt>
                <c:pt idx="52">
                  <c:v>0.67036501809190541</c:v>
                </c:pt>
                <c:pt idx="53">
                  <c:v>0.65098406741523651</c:v>
                </c:pt>
                <c:pt idx="54">
                  <c:v>0.47350069730557087</c:v>
                </c:pt>
                <c:pt idx="55">
                  <c:v>0.66172549152940296</c:v>
                </c:pt>
                <c:pt idx="56">
                  <c:v>0.54272022752571747</c:v>
                </c:pt>
                <c:pt idx="57">
                  <c:v>0.63787217935610085</c:v>
                </c:pt>
                <c:pt idx="58">
                  <c:v>0.55092955476513783</c:v>
                </c:pt>
                <c:pt idx="59">
                  <c:v>0.63025820743623973</c:v>
                </c:pt>
                <c:pt idx="60">
                  <c:v>0.46394894055103586</c:v>
                </c:pt>
                <c:pt idx="61">
                  <c:v>0.52312737389223374</c:v>
                </c:pt>
                <c:pt idx="62">
                  <c:v>0.65111650717413139</c:v>
                </c:pt>
                <c:pt idx="63">
                  <c:v>0.63077464535765226</c:v>
                </c:pt>
                <c:pt idx="64">
                  <c:v>0.52309430680837432</c:v>
                </c:pt>
                <c:pt idx="65">
                  <c:v>0.58252004289720205</c:v>
                </c:pt>
                <c:pt idx="66">
                  <c:v>0.48028100138651442</c:v>
                </c:pt>
                <c:pt idx="67">
                  <c:v>0.58061880814906663</c:v>
                </c:pt>
                <c:pt idx="68">
                  <c:v>0.60454341996344618</c:v>
                </c:pt>
                <c:pt idx="69">
                  <c:v>0.62746320259896593</c:v>
                </c:pt>
                <c:pt idx="70">
                  <c:v>0.60601111799040641</c:v>
                </c:pt>
                <c:pt idx="71">
                  <c:v>0.53129084426514372</c:v>
                </c:pt>
                <c:pt idx="72">
                  <c:v>0.64337744869669578</c:v>
                </c:pt>
                <c:pt idx="73">
                  <c:v>0.61857751455622845</c:v>
                </c:pt>
                <c:pt idx="74">
                  <c:v>0.57033405890847932</c:v>
                </c:pt>
                <c:pt idx="75">
                  <c:v>0.61877183441959405</c:v>
                </c:pt>
                <c:pt idx="76">
                  <c:v>0.57593135172311238</c:v>
                </c:pt>
                <c:pt idx="77">
                  <c:v>0.63675223694793759</c:v>
                </c:pt>
                <c:pt idx="78">
                  <c:v>0.56259288799680973</c:v>
                </c:pt>
                <c:pt idx="79">
                  <c:v>0.64490159965995097</c:v>
                </c:pt>
                <c:pt idx="80">
                  <c:v>0.56748876039307095</c:v>
                </c:pt>
                <c:pt idx="81">
                  <c:v>0.54639616152083337</c:v>
                </c:pt>
                <c:pt idx="82">
                  <c:v>0.59206151326853584</c:v>
                </c:pt>
                <c:pt idx="83">
                  <c:v>0.46947038512883765</c:v>
                </c:pt>
                <c:pt idx="84">
                  <c:v>0.56211431406358958</c:v>
                </c:pt>
                <c:pt idx="85">
                  <c:v>0.66130778014611846</c:v>
                </c:pt>
                <c:pt idx="86">
                  <c:v>0.55975894418586547</c:v>
                </c:pt>
                <c:pt idx="87">
                  <c:v>0.55417340941395143</c:v>
                </c:pt>
                <c:pt idx="88">
                  <c:v>0.60774444496479541</c:v>
                </c:pt>
                <c:pt idx="89">
                  <c:v>0.57274208549199146</c:v>
                </c:pt>
                <c:pt idx="90">
                  <c:v>0.60499836926336603</c:v>
                </c:pt>
                <c:pt idx="91">
                  <c:v>0.56264338326208496</c:v>
                </c:pt>
                <c:pt idx="92">
                  <c:v>0.64281141492804728</c:v>
                </c:pt>
                <c:pt idx="93">
                  <c:v>0.51075177641653347</c:v>
                </c:pt>
                <c:pt idx="94">
                  <c:v>0.62317106401668931</c:v>
                </c:pt>
                <c:pt idx="95">
                  <c:v>0.45933968510260348</c:v>
                </c:pt>
                <c:pt idx="96">
                  <c:v>0.55112772633079843</c:v>
                </c:pt>
                <c:pt idx="97">
                  <c:v>0.48847959000899865</c:v>
                </c:pt>
                <c:pt idx="98">
                  <c:v>0.58715521180288066</c:v>
                </c:pt>
                <c:pt idx="99">
                  <c:v>0.5078041743342353</c:v>
                </c:pt>
                <c:pt idx="100">
                  <c:v>0.61370421339811854</c:v>
                </c:pt>
                <c:pt idx="101">
                  <c:v>0.55776746986783499</c:v>
                </c:pt>
                <c:pt idx="102">
                  <c:v>0.51960789046896294</c:v>
                </c:pt>
                <c:pt idx="103">
                  <c:v>0.5443592791359031</c:v>
                </c:pt>
                <c:pt idx="104">
                  <c:v>0.57959203632064171</c:v>
                </c:pt>
                <c:pt idx="105">
                  <c:v>0.48555837904470811</c:v>
                </c:pt>
                <c:pt idx="106">
                  <c:v>0.52925613862543575</c:v>
                </c:pt>
                <c:pt idx="107">
                  <c:v>0.52620660346621873</c:v>
                </c:pt>
                <c:pt idx="108">
                  <c:v>0.53287045917130249</c:v>
                </c:pt>
                <c:pt idx="109">
                  <c:v>0.52977642575676576</c:v>
                </c:pt>
                <c:pt idx="110">
                  <c:v>0.63232007475984975</c:v>
                </c:pt>
                <c:pt idx="111">
                  <c:v>0.46235207598796868</c:v>
                </c:pt>
                <c:pt idx="112">
                  <c:v>0.58159066511896718</c:v>
                </c:pt>
                <c:pt idx="113">
                  <c:v>0.58598671840491068</c:v>
                </c:pt>
                <c:pt idx="114">
                  <c:v>0.55355718775896556</c:v>
                </c:pt>
                <c:pt idx="115">
                  <c:v>0.51770421764808816</c:v>
                </c:pt>
                <c:pt idx="116">
                  <c:v>0.53414085734071604</c:v>
                </c:pt>
                <c:pt idx="117">
                  <c:v>0.55352989169354272</c:v>
                </c:pt>
                <c:pt idx="118">
                  <c:v>0.61758741278695717</c:v>
                </c:pt>
                <c:pt idx="119">
                  <c:v>0.59263924637877574</c:v>
                </c:pt>
                <c:pt idx="120">
                  <c:v>0.6450223737314138</c:v>
                </c:pt>
                <c:pt idx="121">
                  <c:v>0.56374545933346121</c:v>
                </c:pt>
                <c:pt idx="122">
                  <c:v>0.59411666573733357</c:v>
                </c:pt>
                <c:pt idx="123">
                  <c:v>0.61793427975231141</c:v>
                </c:pt>
                <c:pt idx="124">
                  <c:v>0.72789308502747607</c:v>
                </c:pt>
                <c:pt idx="125">
                  <c:v>0.58287433906886654</c:v>
                </c:pt>
                <c:pt idx="126">
                  <c:v>0.63320584617237174</c:v>
                </c:pt>
                <c:pt idx="127">
                  <c:v>0.51483557649616618</c:v>
                </c:pt>
                <c:pt idx="128">
                  <c:v>0.58194695017346554</c:v>
                </c:pt>
                <c:pt idx="129">
                  <c:v>0.54803120027969943</c:v>
                </c:pt>
                <c:pt idx="130">
                  <c:v>0.58625525444384285</c:v>
                </c:pt>
              </c:numCache>
            </c:numRef>
          </c:yVal>
          <c:smooth val="0"/>
        </c:ser>
        <c:ser>
          <c:idx val="4"/>
          <c:order val="4"/>
          <c:tx>
            <c:v>Mean of X</c:v>
          </c:tx>
          <c:spPr>
            <a:ln w="12700">
              <a:solidFill>
                <a:srgbClr val="800080"/>
              </a:solidFill>
              <a:prstDash val="sysDash"/>
            </a:ln>
          </c:spPr>
          <c:marker>
            <c:symbol val="none"/>
          </c:marker>
          <c:xVal>
            <c:numRef>
              <c:f>'binary simulate hazards'!$S$19:$S$20</c:f>
              <c:numCache>
                <c:formatCode>0.0</c:formatCode>
                <c:ptCount val="2"/>
                <c:pt idx="0">
                  <c:v>9.5055835199493615</c:v>
                </c:pt>
                <c:pt idx="1">
                  <c:v>9.5055835199493615</c:v>
                </c:pt>
              </c:numCache>
            </c:numRef>
          </c:xVal>
          <c:yVal>
            <c:numRef>
              <c:f>'binary simulate hazards'!$T$19:$T$20</c:f>
              <c:numCache>
                <c:formatCode>General</c:formatCode>
                <c:ptCount val="2"/>
                <c:pt idx="0">
                  <c:v>0</c:v>
                </c:pt>
                <c:pt idx="1">
                  <c:v>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7887360"/>
        <c:axId val="97889280"/>
      </c:scatterChart>
      <c:valAx>
        <c:axId val="978873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X</a:t>
                </a:r>
              </a:p>
            </c:rich>
          </c:tx>
          <c:layout>
            <c:manualLayout>
              <c:xMode val="edge"/>
              <c:yMode val="edge"/>
              <c:x val="0.58019900153567128"/>
              <c:y val="0.75949648745236142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7889280"/>
        <c:crosses val="autoZero"/>
        <c:crossBetween val="midCat"/>
      </c:valAx>
      <c:valAx>
        <c:axId val="97889280"/>
        <c:scaling>
          <c:orientation val="minMax"/>
          <c:max val="1"/>
          <c:min val="0"/>
        </c:scaling>
        <c:delete val="0"/>
        <c:axPos val="l"/>
        <c:title>
          <c:tx>
            <c:rich>
              <a:bodyPr rot="0" vert="horz"/>
              <a:lstStyle/>
              <a:p>
                <a:pPr algn="ctr"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Probability
of event</a:t>
                </a:r>
              </a:p>
            </c:rich>
          </c:tx>
          <c:layout>
            <c:manualLayout>
              <c:xMode val="edge"/>
              <c:yMode val="edge"/>
              <c:x val="2.9703020556433687E-2"/>
              <c:y val="0.3088619048972937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7887360"/>
        <c:crosses val="autoZero"/>
        <c:crossBetween val="midCat"/>
        <c:majorUnit val="0.2"/>
        <c:minorUnit val="0.1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7.7227853446727585E-2"/>
          <c:y val="0.77215476224323421"/>
          <c:w val="0.33267383023205727"/>
          <c:h val="0.2126590164866612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C0C0C0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7128758774876099"/>
          <c:y val="9.1139578494283363E-2"/>
          <c:w val="0.64950604950068336"/>
          <c:h val="0.56709071063109662"/>
        </c:manualLayout>
      </c:layout>
      <c:scatterChart>
        <c:scatterStyle val="lineMarker"/>
        <c:varyColors val="0"/>
        <c:ser>
          <c:idx val="1"/>
          <c:order val="0"/>
          <c:tx>
            <c:v>Con-observed</c:v>
          </c:tx>
          <c:spPr>
            <a:ln w="28575">
              <a:noFill/>
            </a:ln>
          </c:spPr>
          <c:marker>
            <c:symbol val="circle"/>
            <c:size val="8"/>
            <c:spPr>
              <a:solidFill>
                <a:srgbClr val="3366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'binary simulate hazards'!$H$18:$H$141</c:f>
              <c:numCache>
                <c:formatCode>General</c:formatCode>
                <c:ptCount val="124"/>
                <c:pt idx="0">
                  <c:v>17</c:v>
                </c:pt>
                <c:pt idx="1">
                  <c:v>17</c:v>
                </c:pt>
                <c:pt idx="2">
                  <c:v>17</c:v>
                </c:pt>
                <c:pt idx="3">
                  <c:v>17</c:v>
                </c:pt>
                <c:pt idx="4">
                  <c:v>17</c:v>
                </c:pt>
                <c:pt idx="5">
                  <c:v>17</c:v>
                </c:pt>
                <c:pt idx="6">
                  <c:v>17</c:v>
                </c:pt>
                <c:pt idx="7">
                  <c:v>17</c:v>
                </c:pt>
                <c:pt idx="8">
                  <c:v>17</c:v>
                </c:pt>
                <c:pt idx="9">
                  <c:v>17</c:v>
                </c:pt>
                <c:pt idx="10">
                  <c:v>17</c:v>
                </c:pt>
                <c:pt idx="11">
                  <c:v>17</c:v>
                </c:pt>
                <c:pt idx="12">
                  <c:v>17</c:v>
                </c:pt>
                <c:pt idx="13">
                  <c:v>17</c:v>
                </c:pt>
                <c:pt idx="14">
                  <c:v>17</c:v>
                </c:pt>
                <c:pt idx="15">
                  <c:v>17</c:v>
                </c:pt>
                <c:pt idx="16">
                  <c:v>21</c:v>
                </c:pt>
                <c:pt idx="17">
                  <c:v>21</c:v>
                </c:pt>
                <c:pt idx="18">
                  <c:v>21</c:v>
                </c:pt>
                <c:pt idx="19">
                  <c:v>21</c:v>
                </c:pt>
                <c:pt idx="20">
                  <c:v>21</c:v>
                </c:pt>
                <c:pt idx="21">
                  <c:v>21</c:v>
                </c:pt>
                <c:pt idx="22">
                  <c:v>21</c:v>
                </c:pt>
                <c:pt idx="23">
                  <c:v>21</c:v>
                </c:pt>
                <c:pt idx="24">
                  <c:v>21</c:v>
                </c:pt>
                <c:pt idx="25">
                  <c:v>21</c:v>
                </c:pt>
                <c:pt idx="26">
                  <c:v>21</c:v>
                </c:pt>
                <c:pt idx="27">
                  <c:v>21</c:v>
                </c:pt>
                <c:pt idx="28">
                  <c:v>21</c:v>
                </c:pt>
                <c:pt idx="29">
                  <c:v>21</c:v>
                </c:pt>
                <c:pt idx="30">
                  <c:v>21</c:v>
                </c:pt>
                <c:pt idx="31">
                  <c:v>21</c:v>
                </c:pt>
                <c:pt idx="32">
                  <c:v>21</c:v>
                </c:pt>
                <c:pt idx="33">
                  <c:v>21</c:v>
                </c:pt>
                <c:pt idx="34">
                  <c:v>21</c:v>
                </c:pt>
                <c:pt idx="35">
                  <c:v>21</c:v>
                </c:pt>
                <c:pt idx="36">
                  <c:v>21</c:v>
                </c:pt>
                <c:pt idx="37">
                  <c:v>21</c:v>
                </c:pt>
                <c:pt idx="38">
                  <c:v>21</c:v>
                </c:pt>
                <c:pt idx="39">
                  <c:v>21</c:v>
                </c:pt>
                <c:pt idx="40">
                  <c:v>21</c:v>
                </c:pt>
                <c:pt idx="41">
                  <c:v>21</c:v>
                </c:pt>
                <c:pt idx="42">
                  <c:v>21</c:v>
                </c:pt>
                <c:pt idx="43">
                  <c:v>21</c:v>
                </c:pt>
                <c:pt idx="44">
                  <c:v>21</c:v>
                </c:pt>
                <c:pt idx="45">
                  <c:v>26</c:v>
                </c:pt>
                <c:pt idx="46">
                  <c:v>26</c:v>
                </c:pt>
                <c:pt idx="47">
                  <c:v>26</c:v>
                </c:pt>
                <c:pt idx="48">
                  <c:v>26</c:v>
                </c:pt>
                <c:pt idx="49">
                  <c:v>26</c:v>
                </c:pt>
                <c:pt idx="50">
                  <c:v>26</c:v>
                </c:pt>
                <c:pt idx="51">
                  <c:v>26</c:v>
                </c:pt>
                <c:pt idx="52">
                  <c:v>26</c:v>
                </c:pt>
                <c:pt idx="53">
                  <c:v>26</c:v>
                </c:pt>
                <c:pt idx="54">
                  <c:v>26</c:v>
                </c:pt>
                <c:pt idx="55">
                  <c:v>26</c:v>
                </c:pt>
                <c:pt idx="56">
                  <c:v>26</c:v>
                </c:pt>
                <c:pt idx="57">
                  <c:v>26</c:v>
                </c:pt>
                <c:pt idx="58">
                  <c:v>26</c:v>
                </c:pt>
                <c:pt idx="59">
                  <c:v>26</c:v>
                </c:pt>
                <c:pt idx="60">
                  <c:v>26</c:v>
                </c:pt>
                <c:pt idx="61">
                  <c:v>26</c:v>
                </c:pt>
                <c:pt idx="62">
                  <c:v>26</c:v>
                </c:pt>
                <c:pt idx="63">
                  <c:v>26</c:v>
                </c:pt>
                <c:pt idx="64">
                  <c:v>26</c:v>
                </c:pt>
                <c:pt idx="65">
                  <c:v>26</c:v>
                </c:pt>
                <c:pt idx="66">
                  <c:v>26</c:v>
                </c:pt>
                <c:pt idx="67">
                  <c:v>26</c:v>
                </c:pt>
                <c:pt idx="68">
                  <c:v>26</c:v>
                </c:pt>
                <c:pt idx="69">
                  <c:v>26</c:v>
                </c:pt>
                <c:pt idx="70">
                  <c:v>26</c:v>
                </c:pt>
                <c:pt idx="71">
                  <c:v>26</c:v>
                </c:pt>
                <c:pt idx="72">
                  <c:v>26</c:v>
                </c:pt>
                <c:pt idx="73">
                  <c:v>26</c:v>
                </c:pt>
                <c:pt idx="74">
                  <c:v>26</c:v>
                </c:pt>
                <c:pt idx="75">
                  <c:v>26</c:v>
                </c:pt>
                <c:pt idx="76">
                  <c:v>26</c:v>
                </c:pt>
                <c:pt idx="77">
                  <c:v>26</c:v>
                </c:pt>
                <c:pt idx="78">
                  <c:v>26</c:v>
                </c:pt>
                <c:pt idx="79">
                  <c:v>26</c:v>
                </c:pt>
                <c:pt idx="80">
                  <c:v>26</c:v>
                </c:pt>
                <c:pt idx="81">
                  <c:v>26</c:v>
                </c:pt>
                <c:pt idx="82">
                  <c:v>26</c:v>
                </c:pt>
                <c:pt idx="83">
                  <c:v>26</c:v>
                </c:pt>
                <c:pt idx="84">
                  <c:v>26</c:v>
                </c:pt>
                <c:pt idx="85">
                  <c:v>26</c:v>
                </c:pt>
                <c:pt idx="86">
                  <c:v>26</c:v>
                </c:pt>
                <c:pt idx="87">
                  <c:v>26</c:v>
                </c:pt>
                <c:pt idx="88">
                  <c:v>26</c:v>
                </c:pt>
                <c:pt idx="89">
                  <c:v>26</c:v>
                </c:pt>
                <c:pt idx="90">
                  <c:v>26</c:v>
                </c:pt>
                <c:pt idx="91">
                  <c:v>26</c:v>
                </c:pt>
                <c:pt idx="92">
                  <c:v>26</c:v>
                </c:pt>
                <c:pt idx="93">
                  <c:v>26</c:v>
                </c:pt>
                <c:pt idx="94">
                  <c:v>26</c:v>
                </c:pt>
                <c:pt idx="95">
                  <c:v>26</c:v>
                </c:pt>
                <c:pt idx="96">
                  <c:v>26</c:v>
                </c:pt>
                <c:pt idx="97">
                  <c:v>26</c:v>
                </c:pt>
                <c:pt idx="98">
                  <c:v>26</c:v>
                </c:pt>
                <c:pt idx="99">
                  <c:v>26</c:v>
                </c:pt>
                <c:pt idx="100">
                  <c:v>26</c:v>
                </c:pt>
                <c:pt idx="101">
                  <c:v>26</c:v>
                </c:pt>
                <c:pt idx="102">
                  <c:v>26</c:v>
                </c:pt>
                <c:pt idx="103">
                  <c:v>26</c:v>
                </c:pt>
                <c:pt idx="104">
                  <c:v>26</c:v>
                </c:pt>
                <c:pt idx="105">
                  <c:v>26</c:v>
                </c:pt>
                <c:pt idx="106">
                  <c:v>26</c:v>
                </c:pt>
                <c:pt idx="107">
                  <c:v>26</c:v>
                </c:pt>
                <c:pt idx="108">
                  <c:v>26</c:v>
                </c:pt>
                <c:pt idx="109">
                  <c:v>26</c:v>
                </c:pt>
                <c:pt idx="110">
                  <c:v>26</c:v>
                </c:pt>
                <c:pt idx="111">
                  <c:v>26</c:v>
                </c:pt>
                <c:pt idx="112">
                  <c:v>26</c:v>
                </c:pt>
                <c:pt idx="113">
                  <c:v>26</c:v>
                </c:pt>
                <c:pt idx="114">
                  <c:v>26</c:v>
                </c:pt>
                <c:pt idx="115">
                  <c:v>26</c:v>
                </c:pt>
                <c:pt idx="116">
                  <c:v>26</c:v>
                </c:pt>
                <c:pt idx="117">
                  <c:v>26</c:v>
                </c:pt>
                <c:pt idx="118">
                  <c:v>26</c:v>
                </c:pt>
                <c:pt idx="119">
                  <c:v>26</c:v>
                </c:pt>
                <c:pt idx="120">
                  <c:v>26</c:v>
                </c:pt>
                <c:pt idx="121">
                  <c:v>26</c:v>
                </c:pt>
                <c:pt idx="122">
                  <c:v>26</c:v>
                </c:pt>
                <c:pt idx="123">
                  <c:v>26</c:v>
                </c:pt>
              </c:numCache>
            </c:numRef>
          </c:xVal>
          <c:yVal>
            <c:numRef>
              <c:f>'binary simulate hazards'!$I$18:$I$141</c:f>
              <c:numCache>
                <c:formatCode>0</c:formatCode>
                <c:ptCount val="124"/>
                <c:pt idx="0">
                  <c:v>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1</c:v>
                </c:pt>
                <c:pt idx="18">
                  <c:v>0</c:v>
                </c:pt>
                <c:pt idx="19">
                  <c:v>1</c:v>
                </c:pt>
                <c:pt idx="20">
                  <c:v>0</c:v>
                </c:pt>
                <c:pt idx="21">
                  <c:v>1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1</c:v>
                </c:pt>
                <c:pt idx="27">
                  <c:v>1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1</c:v>
                </c:pt>
                <c:pt idx="37">
                  <c:v>1</c:v>
                </c:pt>
                <c:pt idx="38">
                  <c:v>0</c:v>
                </c:pt>
                <c:pt idx="39">
                  <c:v>1</c:v>
                </c:pt>
                <c:pt idx="40">
                  <c:v>0</c:v>
                </c:pt>
                <c:pt idx="41">
                  <c:v>0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0</c:v>
                </c:pt>
                <c:pt idx="48">
                  <c:v>1</c:v>
                </c:pt>
                <c:pt idx="49">
                  <c:v>0</c:v>
                </c:pt>
                <c:pt idx="50">
                  <c:v>1</c:v>
                </c:pt>
                <c:pt idx="51">
                  <c:v>0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1</c:v>
                </c:pt>
                <c:pt idx="59">
                  <c:v>0</c:v>
                </c:pt>
                <c:pt idx="60">
                  <c:v>1</c:v>
                </c:pt>
                <c:pt idx="61">
                  <c:v>1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1</c:v>
                </c:pt>
                <c:pt idx="67">
                  <c:v>0</c:v>
                </c:pt>
                <c:pt idx="68">
                  <c:v>1</c:v>
                </c:pt>
                <c:pt idx="69">
                  <c:v>1</c:v>
                </c:pt>
                <c:pt idx="70">
                  <c:v>0</c:v>
                </c:pt>
                <c:pt idx="71">
                  <c:v>0</c:v>
                </c:pt>
                <c:pt idx="72">
                  <c:v>1</c:v>
                </c:pt>
                <c:pt idx="73">
                  <c:v>1</c:v>
                </c:pt>
                <c:pt idx="74">
                  <c:v>0</c:v>
                </c:pt>
                <c:pt idx="75">
                  <c:v>0</c:v>
                </c:pt>
                <c:pt idx="76">
                  <c:v>1</c:v>
                </c:pt>
                <c:pt idx="77">
                  <c:v>0</c:v>
                </c:pt>
                <c:pt idx="78">
                  <c:v>1</c:v>
                </c:pt>
                <c:pt idx="79">
                  <c:v>0</c:v>
                </c:pt>
                <c:pt idx="80">
                  <c:v>1</c:v>
                </c:pt>
                <c:pt idx="81">
                  <c:v>0</c:v>
                </c:pt>
                <c:pt idx="82">
                  <c:v>1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1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1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1</c:v>
                </c:pt>
                <c:pt idx="100">
                  <c:v>0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0</c:v>
                </c:pt>
                <c:pt idx="105">
                  <c:v>1</c:v>
                </c:pt>
                <c:pt idx="106">
                  <c:v>0</c:v>
                </c:pt>
                <c:pt idx="107">
                  <c:v>1</c:v>
                </c:pt>
                <c:pt idx="108">
                  <c:v>0</c:v>
                </c:pt>
                <c:pt idx="109">
                  <c:v>1</c:v>
                </c:pt>
                <c:pt idx="110">
                  <c:v>0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1</c:v>
                </c:pt>
                <c:pt idx="122">
                  <c:v>0</c:v>
                </c:pt>
                <c:pt idx="123">
                  <c:v>1</c:v>
                </c:pt>
              </c:numCache>
            </c:numRef>
          </c:yVal>
          <c:smooth val="0"/>
        </c:ser>
        <c:ser>
          <c:idx val="0"/>
          <c:order val="1"/>
          <c:tx>
            <c:v>Con-true</c:v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'binary simulate hazards'!$H$18:$H$141</c:f>
              <c:numCache>
                <c:formatCode>General</c:formatCode>
                <c:ptCount val="124"/>
                <c:pt idx="0">
                  <c:v>17</c:v>
                </c:pt>
                <c:pt idx="1">
                  <c:v>17</c:v>
                </c:pt>
                <c:pt idx="2">
                  <c:v>17</c:v>
                </c:pt>
                <c:pt idx="3">
                  <c:v>17</c:v>
                </c:pt>
                <c:pt idx="4">
                  <c:v>17</c:v>
                </c:pt>
                <c:pt idx="5">
                  <c:v>17</c:v>
                </c:pt>
                <c:pt idx="6">
                  <c:v>17</c:v>
                </c:pt>
                <c:pt idx="7">
                  <c:v>17</c:v>
                </c:pt>
                <c:pt idx="8">
                  <c:v>17</c:v>
                </c:pt>
                <c:pt idx="9">
                  <c:v>17</c:v>
                </c:pt>
                <c:pt idx="10">
                  <c:v>17</c:v>
                </c:pt>
                <c:pt idx="11">
                  <c:v>17</c:v>
                </c:pt>
                <c:pt idx="12">
                  <c:v>17</c:v>
                </c:pt>
                <c:pt idx="13">
                  <c:v>17</c:v>
                </c:pt>
                <c:pt idx="14">
                  <c:v>17</c:v>
                </c:pt>
                <c:pt idx="15">
                  <c:v>17</c:v>
                </c:pt>
                <c:pt idx="16">
                  <c:v>21</c:v>
                </c:pt>
                <c:pt idx="17">
                  <c:v>21</c:v>
                </c:pt>
                <c:pt idx="18">
                  <c:v>21</c:v>
                </c:pt>
                <c:pt idx="19">
                  <c:v>21</c:v>
                </c:pt>
                <c:pt idx="20">
                  <c:v>21</c:v>
                </c:pt>
                <c:pt idx="21">
                  <c:v>21</c:v>
                </c:pt>
                <c:pt idx="22">
                  <c:v>21</c:v>
                </c:pt>
                <c:pt idx="23">
                  <c:v>21</c:v>
                </c:pt>
                <c:pt idx="24">
                  <c:v>21</c:v>
                </c:pt>
                <c:pt idx="25">
                  <c:v>21</c:v>
                </c:pt>
                <c:pt idx="26">
                  <c:v>21</c:v>
                </c:pt>
                <c:pt idx="27">
                  <c:v>21</c:v>
                </c:pt>
                <c:pt idx="28">
                  <c:v>21</c:v>
                </c:pt>
                <c:pt idx="29">
                  <c:v>21</c:v>
                </c:pt>
                <c:pt idx="30">
                  <c:v>21</c:v>
                </c:pt>
                <c:pt idx="31">
                  <c:v>21</c:v>
                </c:pt>
                <c:pt idx="32">
                  <c:v>21</c:v>
                </c:pt>
                <c:pt idx="33">
                  <c:v>21</c:v>
                </c:pt>
                <c:pt idx="34">
                  <c:v>21</c:v>
                </c:pt>
                <c:pt idx="35">
                  <c:v>21</c:v>
                </c:pt>
                <c:pt idx="36">
                  <c:v>21</c:v>
                </c:pt>
                <c:pt idx="37">
                  <c:v>21</c:v>
                </c:pt>
                <c:pt idx="38">
                  <c:v>21</c:v>
                </c:pt>
                <c:pt idx="39">
                  <c:v>21</c:v>
                </c:pt>
                <c:pt idx="40">
                  <c:v>21</c:v>
                </c:pt>
                <c:pt idx="41">
                  <c:v>21</c:v>
                </c:pt>
                <c:pt idx="42">
                  <c:v>21</c:v>
                </c:pt>
                <c:pt idx="43">
                  <c:v>21</c:v>
                </c:pt>
                <c:pt idx="44">
                  <c:v>21</c:v>
                </c:pt>
                <c:pt idx="45">
                  <c:v>26</c:v>
                </c:pt>
                <c:pt idx="46">
                  <c:v>26</c:v>
                </c:pt>
                <c:pt idx="47">
                  <c:v>26</c:v>
                </c:pt>
                <c:pt idx="48">
                  <c:v>26</c:v>
                </c:pt>
                <c:pt idx="49">
                  <c:v>26</c:v>
                </c:pt>
                <c:pt idx="50">
                  <c:v>26</c:v>
                </c:pt>
                <c:pt idx="51">
                  <c:v>26</c:v>
                </c:pt>
                <c:pt idx="52">
                  <c:v>26</c:v>
                </c:pt>
                <c:pt idx="53">
                  <c:v>26</c:v>
                </c:pt>
                <c:pt idx="54">
                  <c:v>26</c:v>
                </c:pt>
                <c:pt idx="55">
                  <c:v>26</c:v>
                </c:pt>
                <c:pt idx="56">
                  <c:v>26</c:v>
                </c:pt>
                <c:pt idx="57">
                  <c:v>26</c:v>
                </c:pt>
                <c:pt idx="58">
                  <c:v>26</c:v>
                </c:pt>
                <c:pt idx="59">
                  <c:v>26</c:v>
                </c:pt>
                <c:pt idx="60">
                  <c:v>26</c:v>
                </c:pt>
                <c:pt idx="61">
                  <c:v>26</c:v>
                </c:pt>
                <c:pt idx="62">
                  <c:v>26</c:v>
                </c:pt>
                <c:pt idx="63">
                  <c:v>26</c:v>
                </c:pt>
                <c:pt idx="64">
                  <c:v>26</c:v>
                </c:pt>
                <c:pt idx="65">
                  <c:v>26</c:v>
                </c:pt>
                <c:pt idx="66">
                  <c:v>26</c:v>
                </c:pt>
                <c:pt idx="67">
                  <c:v>26</c:v>
                </c:pt>
                <c:pt idx="68">
                  <c:v>26</c:v>
                </c:pt>
                <c:pt idx="69">
                  <c:v>26</c:v>
                </c:pt>
                <c:pt idx="70">
                  <c:v>26</c:v>
                </c:pt>
                <c:pt idx="71">
                  <c:v>26</c:v>
                </c:pt>
                <c:pt idx="72">
                  <c:v>26</c:v>
                </c:pt>
                <c:pt idx="73">
                  <c:v>26</c:v>
                </c:pt>
                <c:pt idx="74">
                  <c:v>26</c:v>
                </c:pt>
                <c:pt idx="75">
                  <c:v>26</c:v>
                </c:pt>
                <c:pt idx="76">
                  <c:v>26</c:v>
                </c:pt>
                <c:pt idx="77">
                  <c:v>26</c:v>
                </c:pt>
                <c:pt idx="78">
                  <c:v>26</c:v>
                </c:pt>
                <c:pt idx="79">
                  <c:v>26</c:v>
                </c:pt>
                <c:pt idx="80">
                  <c:v>26</c:v>
                </c:pt>
                <c:pt idx="81">
                  <c:v>26</c:v>
                </c:pt>
                <c:pt idx="82">
                  <c:v>26</c:v>
                </c:pt>
                <c:pt idx="83">
                  <c:v>26</c:v>
                </c:pt>
                <c:pt idx="84">
                  <c:v>26</c:v>
                </c:pt>
                <c:pt idx="85">
                  <c:v>26</c:v>
                </c:pt>
                <c:pt idx="86">
                  <c:v>26</c:v>
                </c:pt>
                <c:pt idx="87">
                  <c:v>26</c:v>
                </c:pt>
                <c:pt idx="88">
                  <c:v>26</c:v>
                </c:pt>
                <c:pt idx="89">
                  <c:v>26</c:v>
                </c:pt>
                <c:pt idx="90">
                  <c:v>26</c:v>
                </c:pt>
                <c:pt idx="91">
                  <c:v>26</c:v>
                </c:pt>
                <c:pt idx="92">
                  <c:v>26</c:v>
                </c:pt>
                <c:pt idx="93">
                  <c:v>26</c:v>
                </c:pt>
                <c:pt idx="94">
                  <c:v>26</c:v>
                </c:pt>
                <c:pt idx="95">
                  <c:v>26</c:v>
                </c:pt>
                <c:pt idx="96">
                  <c:v>26</c:v>
                </c:pt>
                <c:pt idx="97">
                  <c:v>26</c:v>
                </c:pt>
                <c:pt idx="98">
                  <c:v>26</c:v>
                </c:pt>
                <c:pt idx="99">
                  <c:v>26</c:v>
                </c:pt>
                <c:pt idx="100">
                  <c:v>26</c:v>
                </c:pt>
                <c:pt idx="101">
                  <c:v>26</c:v>
                </c:pt>
                <c:pt idx="102">
                  <c:v>26</c:v>
                </c:pt>
                <c:pt idx="103">
                  <c:v>26</c:v>
                </c:pt>
                <c:pt idx="104">
                  <c:v>26</c:v>
                </c:pt>
                <c:pt idx="105">
                  <c:v>26</c:v>
                </c:pt>
                <c:pt idx="106">
                  <c:v>26</c:v>
                </c:pt>
                <c:pt idx="107">
                  <c:v>26</c:v>
                </c:pt>
                <c:pt idx="108">
                  <c:v>26</c:v>
                </c:pt>
                <c:pt idx="109">
                  <c:v>26</c:v>
                </c:pt>
                <c:pt idx="110">
                  <c:v>26</c:v>
                </c:pt>
                <c:pt idx="111">
                  <c:v>26</c:v>
                </c:pt>
                <c:pt idx="112">
                  <c:v>26</c:v>
                </c:pt>
                <c:pt idx="113">
                  <c:v>26</c:v>
                </c:pt>
                <c:pt idx="114">
                  <c:v>26</c:v>
                </c:pt>
                <c:pt idx="115">
                  <c:v>26</c:v>
                </c:pt>
                <c:pt idx="116">
                  <c:v>26</c:v>
                </c:pt>
                <c:pt idx="117">
                  <c:v>26</c:v>
                </c:pt>
                <c:pt idx="118">
                  <c:v>26</c:v>
                </c:pt>
                <c:pt idx="119">
                  <c:v>26</c:v>
                </c:pt>
                <c:pt idx="120">
                  <c:v>26</c:v>
                </c:pt>
                <c:pt idx="121">
                  <c:v>26</c:v>
                </c:pt>
                <c:pt idx="122">
                  <c:v>26</c:v>
                </c:pt>
                <c:pt idx="123">
                  <c:v>26</c:v>
                </c:pt>
              </c:numCache>
            </c:numRef>
          </c:xVal>
          <c:yVal>
            <c:numRef>
              <c:f>'binary simulate hazards'!$G$18:$G$141</c:f>
              <c:numCache>
                <c:formatCode>0.00</c:formatCode>
                <c:ptCount val="124"/>
                <c:pt idx="0">
                  <c:v>0.35292672610285525</c:v>
                </c:pt>
                <c:pt idx="1">
                  <c:v>0.31892609840007902</c:v>
                </c:pt>
                <c:pt idx="2">
                  <c:v>0.38943630590985101</c:v>
                </c:pt>
                <c:pt idx="3">
                  <c:v>0.21777978446956081</c:v>
                </c:pt>
                <c:pt idx="4">
                  <c:v>0.19692145518171877</c:v>
                </c:pt>
                <c:pt idx="5">
                  <c:v>0.2630864893489957</c:v>
                </c:pt>
                <c:pt idx="6">
                  <c:v>0.29970065002873769</c:v>
                </c:pt>
                <c:pt idx="7">
                  <c:v>0.29916982145358195</c:v>
                </c:pt>
                <c:pt idx="8">
                  <c:v>0.43216115207027161</c:v>
                </c:pt>
                <c:pt idx="9">
                  <c:v>0.32420657102208839</c:v>
                </c:pt>
                <c:pt idx="10">
                  <c:v>0.32051590782822359</c:v>
                </c:pt>
                <c:pt idx="11">
                  <c:v>0.45279797800189003</c:v>
                </c:pt>
                <c:pt idx="12">
                  <c:v>0.35155138590716095</c:v>
                </c:pt>
                <c:pt idx="13">
                  <c:v>0.40387208257885143</c:v>
                </c:pt>
                <c:pt idx="14">
                  <c:v>0.34069405298135291</c:v>
                </c:pt>
                <c:pt idx="15">
                  <c:v>0.4047229541254902</c:v>
                </c:pt>
                <c:pt idx="16">
                  <c:v>0.39944817931626764</c:v>
                </c:pt>
                <c:pt idx="17">
                  <c:v>0.36498577216671613</c:v>
                </c:pt>
                <c:pt idx="18">
                  <c:v>0.36576716983331259</c:v>
                </c:pt>
                <c:pt idx="19">
                  <c:v>0.60334850521413574</c:v>
                </c:pt>
                <c:pt idx="20">
                  <c:v>0.51806219256217023</c:v>
                </c:pt>
                <c:pt idx="21">
                  <c:v>0.39981439812994901</c:v>
                </c:pt>
                <c:pt idx="22">
                  <c:v>0.26616224630417196</c:v>
                </c:pt>
                <c:pt idx="23">
                  <c:v>0.41069752789916458</c:v>
                </c:pt>
                <c:pt idx="24">
                  <c:v>0.29177460307589964</c:v>
                </c:pt>
                <c:pt idx="25">
                  <c:v>0.36896019470785735</c:v>
                </c:pt>
                <c:pt idx="26">
                  <c:v>0.36013020599265577</c:v>
                </c:pt>
                <c:pt idx="27">
                  <c:v>0.4461529104852342</c:v>
                </c:pt>
                <c:pt idx="28">
                  <c:v>0.40441115114510973</c:v>
                </c:pt>
                <c:pt idx="29">
                  <c:v>0.29680595843816093</c:v>
                </c:pt>
                <c:pt idx="30">
                  <c:v>0.33364446264530756</c:v>
                </c:pt>
                <c:pt idx="31">
                  <c:v>0.41444959643328827</c:v>
                </c:pt>
                <c:pt idx="32">
                  <c:v>0.28686434357606072</c:v>
                </c:pt>
                <c:pt idx="33">
                  <c:v>0.41149320040316795</c:v>
                </c:pt>
                <c:pt idx="34">
                  <c:v>0.44622141677806237</c:v>
                </c:pt>
                <c:pt idx="35">
                  <c:v>0.5203336752337786</c:v>
                </c:pt>
                <c:pt idx="36">
                  <c:v>0.66407160964090872</c:v>
                </c:pt>
                <c:pt idx="37">
                  <c:v>0.53536290689722965</c:v>
                </c:pt>
                <c:pt idx="38">
                  <c:v>0.30668486462942612</c:v>
                </c:pt>
                <c:pt idx="39">
                  <c:v>0.51374136945779525</c:v>
                </c:pt>
                <c:pt idx="40">
                  <c:v>0.334434079074452</c:v>
                </c:pt>
                <c:pt idx="41">
                  <c:v>0.48529429056428108</c:v>
                </c:pt>
                <c:pt idx="42">
                  <c:v>0.65651818580399168</c:v>
                </c:pt>
                <c:pt idx="43">
                  <c:v>0.47729987672966445</c:v>
                </c:pt>
                <c:pt idx="44">
                  <c:v>0.37171685108184294</c:v>
                </c:pt>
                <c:pt idx="45">
                  <c:v>0.39439860148779138</c:v>
                </c:pt>
                <c:pt idx="46">
                  <c:v>0.39458149334909598</c:v>
                </c:pt>
                <c:pt idx="47">
                  <c:v>0.46728229563882595</c:v>
                </c:pt>
                <c:pt idx="48">
                  <c:v>0.46477063221968573</c:v>
                </c:pt>
                <c:pt idx="49">
                  <c:v>0.37515477915892081</c:v>
                </c:pt>
                <c:pt idx="50">
                  <c:v>0.31768077527372707</c:v>
                </c:pt>
                <c:pt idx="51">
                  <c:v>0.3851571881927176</c:v>
                </c:pt>
                <c:pt idx="52">
                  <c:v>0.52858035032890593</c:v>
                </c:pt>
                <c:pt idx="53">
                  <c:v>0.57218643430601002</c:v>
                </c:pt>
                <c:pt idx="54">
                  <c:v>0.45196992798095226</c:v>
                </c:pt>
                <c:pt idx="55">
                  <c:v>0.46569124530662265</c:v>
                </c:pt>
                <c:pt idx="56">
                  <c:v>0.38369361710276439</c:v>
                </c:pt>
                <c:pt idx="57">
                  <c:v>0.41008075196059057</c:v>
                </c:pt>
                <c:pt idx="58">
                  <c:v>0.54007519077573107</c:v>
                </c:pt>
                <c:pt idx="59">
                  <c:v>0.53284035409759656</c:v>
                </c:pt>
                <c:pt idx="60">
                  <c:v>0.34600530555508169</c:v>
                </c:pt>
                <c:pt idx="61">
                  <c:v>0.52490959490858469</c:v>
                </c:pt>
                <c:pt idx="62">
                  <c:v>0.60484013472097975</c:v>
                </c:pt>
                <c:pt idx="63">
                  <c:v>0.53283015171453751</c:v>
                </c:pt>
                <c:pt idx="64">
                  <c:v>0.39720819245244854</c:v>
                </c:pt>
                <c:pt idx="65">
                  <c:v>0.57165647903491212</c:v>
                </c:pt>
                <c:pt idx="66">
                  <c:v>0.45414182307759032</c:v>
                </c:pt>
                <c:pt idx="67">
                  <c:v>0.45630600310198532</c:v>
                </c:pt>
                <c:pt idx="68">
                  <c:v>0.60789040794288129</c:v>
                </c:pt>
                <c:pt idx="69">
                  <c:v>0.34518670937899432</c:v>
                </c:pt>
                <c:pt idx="70">
                  <c:v>0.39938767665755748</c:v>
                </c:pt>
                <c:pt idx="71">
                  <c:v>0.46135069864712364</c:v>
                </c:pt>
                <c:pt idx="72">
                  <c:v>0.43310027978062338</c:v>
                </c:pt>
                <c:pt idx="73">
                  <c:v>0.42160360648249606</c:v>
                </c:pt>
                <c:pt idx="74">
                  <c:v>0.38866170869384054</c:v>
                </c:pt>
                <c:pt idx="75">
                  <c:v>0.47145680870950635</c:v>
                </c:pt>
                <c:pt idx="76">
                  <c:v>0.50375026125231426</c:v>
                </c:pt>
                <c:pt idx="77">
                  <c:v>0.42233297514813894</c:v>
                </c:pt>
                <c:pt idx="78">
                  <c:v>0.57012361907864362</c:v>
                </c:pt>
                <c:pt idx="79">
                  <c:v>0.3760759075116058</c:v>
                </c:pt>
                <c:pt idx="80">
                  <c:v>0.47994932784360411</c:v>
                </c:pt>
                <c:pt idx="81">
                  <c:v>0.5874997062008116</c:v>
                </c:pt>
                <c:pt idx="82">
                  <c:v>0.61353814835807774</c:v>
                </c:pt>
                <c:pt idx="83">
                  <c:v>0.5508875671784732</c:v>
                </c:pt>
                <c:pt idx="84">
                  <c:v>0.43619366603295417</c:v>
                </c:pt>
                <c:pt idx="85">
                  <c:v>0.40942419721015266</c:v>
                </c:pt>
                <c:pt idx="86">
                  <c:v>0.53022521915115961</c:v>
                </c:pt>
                <c:pt idx="87">
                  <c:v>0.38604964393707841</c:v>
                </c:pt>
                <c:pt idx="88">
                  <c:v>0.60622742584451905</c:v>
                </c:pt>
                <c:pt idx="89">
                  <c:v>0.37738951103808693</c:v>
                </c:pt>
                <c:pt idx="90">
                  <c:v>0.46908764533457259</c:v>
                </c:pt>
                <c:pt idx="91">
                  <c:v>0.43011897242829356</c:v>
                </c:pt>
                <c:pt idx="92">
                  <c:v>0.47718320207432519</c:v>
                </c:pt>
                <c:pt idx="93">
                  <c:v>0.44275428237885084</c:v>
                </c:pt>
                <c:pt idx="94">
                  <c:v>0.38742544942250434</c:v>
                </c:pt>
                <c:pt idx="95">
                  <c:v>0.53639643689364913</c:v>
                </c:pt>
                <c:pt idx="96">
                  <c:v>0.5148315236058687</c:v>
                </c:pt>
                <c:pt idx="97">
                  <c:v>0.55302377864145114</c:v>
                </c:pt>
                <c:pt idx="98">
                  <c:v>0.49511849572217759</c:v>
                </c:pt>
                <c:pt idx="99">
                  <c:v>0.49540035414331196</c:v>
                </c:pt>
                <c:pt idx="100">
                  <c:v>0.52565036475217397</c:v>
                </c:pt>
                <c:pt idx="101">
                  <c:v>0.52952879994354329</c:v>
                </c:pt>
                <c:pt idx="102">
                  <c:v>0.38102333358842744</c:v>
                </c:pt>
                <c:pt idx="103">
                  <c:v>0.59227971747488983</c:v>
                </c:pt>
                <c:pt idx="104">
                  <c:v>0.51331544715726229</c:v>
                </c:pt>
                <c:pt idx="105">
                  <c:v>0.3620081766715989</c:v>
                </c:pt>
                <c:pt idx="106">
                  <c:v>0.45976662385111811</c:v>
                </c:pt>
                <c:pt idx="107">
                  <c:v>0.60739982018916527</c:v>
                </c:pt>
                <c:pt idx="108">
                  <c:v>0.55577781389180803</c:v>
                </c:pt>
                <c:pt idx="109">
                  <c:v>0.41877714713254088</c:v>
                </c:pt>
                <c:pt idx="110">
                  <c:v>0.46358049578637306</c:v>
                </c:pt>
                <c:pt idx="111">
                  <c:v>0.43654926390558535</c:v>
                </c:pt>
                <c:pt idx="112">
                  <c:v>0.64805965766548512</c:v>
                </c:pt>
                <c:pt idx="113">
                  <c:v>0.57559365951101826</c:v>
                </c:pt>
                <c:pt idx="114">
                  <c:v>0.42410931257599982</c:v>
                </c:pt>
                <c:pt idx="115">
                  <c:v>0.44468053324434553</c:v>
                </c:pt>
                <c:pt idx="116">
                  <c:v>0.53960127755336273</c:v>
                </c:pt>
                <c:pt idx="117">
                  <c:v>0.52615250220763532</c:v>
                </c:pt>
                <c:pt idx="118">
                  <c:v>0.28964998001927722</c:v>
                </c:pt>
                <c:pt idx="119">
                  <c:v>0.57918517408588832</c:v>
                </c:pt>
                <c:pt idx="120">
                  <c:v>0.47764278845282704</c:v>
                </c:pt>
                <c:pt idx="121">
                  <c:v>0.60972779428388346</c:v>
                </c:pt>
                <c:pt idx="122">
                  <c:v>0.35553560911388604</c:v>
                </c:pt>
                <c:pt idx="123">
                  <c:v>0.44352731240829568</c:v>
                </c:pt>
              </c:numCache>
            </c:numRef>
          </c:yVal>
          <c:smooth val="0"/>
        </c:ser>
        <c:ser>
          <c:idx val="2"/>
          <c:order val="2"/>
          <c:tx>
            <c:v>Exp-observed</c:v>
          </c:tx>
          <c:spPr>
            <a:ln w="28575">
              <a:noFill/>
            </a:ln>
          </c:spPr>
          <c:marker>
            <c:symbol val="triangle"/>
            <c:size val="7"/>
            <c:spPr>
              <a:solidFill>
                <a:srgbClr val="FF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'binary simulate hazards'!$H$142:$H$272</c:f>
              <c:numCache>
                <c:formatCode>General</c:formatCode>
                <c:ptCount val="131"/>
                <c:pt idx="0">
                  <c:v>17</c:v>
                </c:pt>
                <c:pt idx="1">
                  <c:v>17</c:v>
                </c:pt>
                <c:pt idx="2">
                  <c:v>17</c:v>
                </c:pt>
                <c:pt idx="3">
                  <c:v>17</c:v>
                </c:pt>
                <c:pt idx="4">
                  <c:v>17</c:v>
                </c:pt>
                <c:pt idx="5">
                  <c:v>17</c:v>
                </c:pt>
                <c:pt idx="6">
                  <c:v>17</c:v>
                </c:pt>
                <c:pt idx="7">
                  <c:v>17</c:v>
                </c:pt>
                <c:pt idx="8">
                  <c:v>17</c:v>
                </c:pt>
                <c:pt idx="9">
                  <c:v>17</c:v>
                </c:pt>
                <c:pt idx="10">
                  <c:v>17</c:v>
                </c:pt>
                <c:pt idx="11">
                  <c:v>17</c:v>
                </c:pt>
                <c:pt idx="12">
                  <c:v>17</c:v>
                </c:pt>
                <c:pt idx="13">
                  <c:v>17</c:v>
                </c:pt>
                <c:pt idx="14">
                  <c:v>17</c:v>
                </c:pt>
                <c:pt idx="15">
                  <c:v>17</c:v>
                </c:pt>
                <c:pt idx="16">
                  <c:v>21</c:v>
                </c:pt>
                <c:pt idx="17">
                  <c:v>21</c:v>
                </c:pt>
                <c:pt idx="18">
                  <c:v>21</c:v>
                </c:pt>
                <c:pt idx="19">
                  <c:v>21</c:v>
                </c:pt>
                <c:pt idx="20">
                  <c:v>21</c:v>
                </c:pt>
                <c:pt idx="21">
                  <c:v>21</c:v>
                </c:pt>
                <c:pt idx="22">
                  <c:v>21</c:v>
                </c:pt>
                <c:pt idx="23">
                  <c:v>21</c:v>
                </c:pt>
                <c:pt idx="24">
                  <c:v>21</c:v>
                </c:pt>
                <c:pt idx="25">
                  <c:v>21</c:v>
                </c:pt>
                <c:pt idx="26">
                  <c:v>21</c:v>
                </c:pt>
                <c:pt idx="27">
                  <c:v>21</c:v>
                </c:pt>
                <c:pt idx="28">
                  <c:v>21</c:v>
                </c:pt>
                <c:pt idx="29">
                  <c:v>21</c:v>
                </c:pt>
                <c:pt idx="30">
                  <c:v>21</c:v>
                </c:pt>
                <c:pt idx="31">
                  <c:v>21</c:v>
                </c:pt>
                <c:pt idx="32">
                  <c:v>21</c:v>
                </c:pt>
                <c:pt idx="33">
                  <c:v>21</c:v>
                </c:pt>
                <c:pt idx="34">
                  <c:v>21</c:v>
                </c:pt>
                <c:pt idx="35">
                  <c:v>21</c:v>
                </c:pt>
                <c:pt idx="36">
                  <c:v>21</c:v>
                </c:pt>
                <c:pt idx="37">
                  <c:v>21</c:v>
                </c:pt>
                <c:pt idx="38">
                  <c:v>21</c:v>
                </c:pt>
                <c:pt idx="39">
                  <c:v>21</c:v>
                </c:pt>
                <c:pt idx="40">
                  <c:v>21</c:v>
                </c:pt>
                <c:pt idx="41">
                  <c:v>21</c:v>
                </c:pt>
                <c:pt idx="42">
                  <c:v>21</c:v>
                </c:pt>
                <c:pt idx="43">
                  <c:v>21</c:v>
                </c:pt>
                <c:pt idx="44">
                  <c:v>21</c:v>
                </c:pt>
                <c:pt idx="45">
                  <c:v>25</c:v>
                </c:pt>
                <c:pt idx="46">
                  <c:v>25</c:v>
                </c:pt>
                <c:pt idx="47">
                  <c:v>25</c:v>
                </c:pt>
                <c:pt idx="48">
                  <c:v>25</c:v>
                </c:pt>
                <c:pt idx="49">
                  <c:v>25</c:v>
                </c:pt>
                <c:pt idx="50">
                  <c:v>25</c:v>
                </c:pt>
                <c:pt idx="51">
                  <c:v>25</c:v>
                </c:pt>
                <c:pt idx="52">
                  <c:v>25</c:v>
                </c:pt>
                <c:pt idx="53">
                  <c:v>25</c:v>
                </c:pt>
                <c:pt idx="54">
                  <c:v>25</c:v>
                </c:pt>
                <c:pt idx="55">
                  <c:v>25</c:v>
                </c:pt>
                <c:pt idx="56">
                  <c:v>25</c:v>
                </c:pt>
                <c:pt idx="57">
                  <c:v>25</c:v>
                </c:pt>
                <c:pt idx="58">
                  <c:v>25</c:v>
                </c:pt>
                <c:pt idx="59">
                  <c:v>25</c:v>
                </c:pt>
                <c:pt idx="60">
                  <c:v>25</c:v>
                </c:pt>
                <c:pt idx="61">
                  <c:v>25</c:v>
                </c:pt>
                <c:pt idx="62">
                  <c:v>25</c:v>
                </c:pt>
                <c:pt idx="63">
                  <c:v>25</c:v>
                </c:pt>
                <c:pt idx="64">
                  <c:v>25</c:v>
                </c:pt>
                <c:pt idx="65">
                  <c:v>25</c:v>
                </c:pt>
                <c:pt idx="66">
                  <c:v>25</c:v>
                </c:pt>
                <c:pt idx="67">
                  <c:v>25</c:v>
                </c:pt>
                <c:pt idx="68">
                  <c:v>25</c:v>
                </c:pt>
                <c:pt idx="69">
                  <c:v>25</c:v>
                </c:pt>
                <c:pt idx="70">
                  <c:v>25</c:v>
                </c:pt>
                <c:pt idx="71">
                  <c:v>25</c:v>
                </c:pt>
                <c:pt idx="72">
                  <c:v>25</c:v>
                </c:pt>
                <c:pt idx="73">
                  <c:v>25</c:v>
                </c:pt>
                <c:pt idx="74">
                  <c:v>25</c:v>
                </c:pt>
                <c:pt idx="75">
                  <c:v>25</c:v>
                </c:pt>
                <c:pt idx="76">
                  <c:v>25</c:v>
                </c:pt>
                <c:pt idx="77">
                  <c:v>25</c:v>
                </c:pt>
                <c:pt idx="78">
                  <c:v>25</c:v>
                </c:pt>
                <c:pt idx="79">
                  <c:v>25</c:v>
                </c:pt>
                <c:pt idx="80">
                  <c:v>25</c:v>
                </c:pt>
                <c:pt idx="81">
                  <c:v>25</c:v>
                </c:pt>
                <c:pt idx="82">
                  <c:v>25</c:v>
                </c:pt>
                <c:pt idx="83">
                  <c:v>25</c:v>
                </c:pt>
                <c:pt idx="84">
                  <c:v>25</c:v>
                </c:pt>
                <c:pt idx="85">
                  <c:v>25</c:v>
                </c:pt>
                <c:pt idx="86">
                  <c:v>25</c:v>
                </c:pt>
                <c:pt idx="87">
                  <c:v>25</c:v>
                </c:pt>
                <c:pt idx="88">
                  <c:v>25</c:v>
                </c:pt>
                <c:pt idx="89">
                  <c:v>25</c:v>
                </c:pt>
                <c:pt idx="90">
                  <c:v>25</c:v>
                </c:pt>
                <c:pt idx="91">
                  <c:v>25</c:v>
                </c:pt>
                <c:pt idx="92">
                  <c:v>25</c:v>
                </c:pt>
                <c:pt idx="93">
                  <c:v>25</c:v>
                </c:pt>
                <c:pt idx="94">
                  <c:v>25</c:v>
                </c:pt>
                <c:pt idx="95">
                  <c:v>25</c:v>
                </c:pt>
                <c:pt idx="96">
                  <c:v>25</c:v>
                </c:pt>
                <c:pt idx="97">
                  <c:v>25</c:v>
                </c:pt>
                <c:pt idx="98">
                  <c:v>25</c:v>
                </c:pt>
                <c:pt idx="99">
                  <c:v>25</c:v>
                </c:pt>
                <c:pt idx="100">
                  <c:v>25</c:v>
                </c:pt>
                <c:pt idx="101">
                  <c:v>25</c:v>
                </c:pt>
                <c:pt idx="102">
                  <c:v>25</c:v>
                </c:pt>
                <c:pt idx="103">
                  <c:v>25</c:v>
                </c:pt>
                <c:pt idx="104">
                  <c:v>25</c:v>
                </c:pt>
                <c:pt idx="105">
                  <c:v>25</c:v>
                </c:pt>
                <c:pt idx="106">
                  <c:v>25</c:v>
                </c:pt>
                <c:pt idx="107">
                  <c:v>25</c:v>
                </c:pt>
                <c:pt idx="108">
                  <c:v>25</c:v>
                </c:pt>
                <c:pt idx="109">
                  <c:v>25</c:v>
                </c:pt>
                <c:pt idx="110">
                  <c:v>25</c:v>
                </c:pt>
                <c:pt idx="111">
                  <c:v>25</c:v>
                </c:pt>
                <c:pt idx="112">
                  <c:v>25</c:v>
                </c:pt>
                <c:pt idx="113">
                  <c:v>25</c:v>
                </c:pt>
                <c:pt idx="114">
                  <c:v>25</c:v>
                </c:pt>
                <c:pt idx="115">
                  <c:v>25</c:v>
                </c:pt>
                <c:pt idx="116">
                  <c:v>25</c:v>
                </c:pt>
                <c:pt idx="117">
                  <c:v>25</c:v>
                </c:pt>
                <c:pt idx="118">
                  <c:v>25</c:v>
                </c:pt>
                <c:pt idx="119">
                  <c:v>25</c:v>
                </c:pt>
                <c:pt idx="120">
                  <c:v>27</c:v>
                </c:pt>
                <c:pt idx="121">
                  <c:v>27</c:v>
                </c:pt>
                <c:pt idx="122">
                  <c:v>27</c:v>
                </c:pt>
                <c:pt idx="123">
                  <c:v>27</c:v>
                </c:pt>
                <c:pt idx="124">
                  <c:v>27</c:v>
                </c:pt>
                <c:pt idx="125">
                  <c:v>27</c:v>
                </c:pt>
                <c:pt idx="126">
                  <c:v>27</c:v>
                </c:pt>
                <c:pt idx="127">
                  <c:v>27</c:v>
                </c:pt>
                <c:pt idx="128">
                  <c:v>27</c:v>
                </c:pt>
                <c:pt idx="129">
                  <c:v>27</c:v>
                </c:pt>
                <c:pt idx="130">
                  <c:v>27</c:v>
                </c:pt>
              </c:numCache>
            </c:numRef>
          </c:xVal>
          <c:yVal>
            <c:numRef>
              <c:f>'binary simulate hazards'!$I$142:$I$272</c:f>
              <c:numCache>
                <c:formatCode>0</c:formatCode>
                <c:ptCount val="131"/>
                <c:pt idx="0">
                  <c:v>0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1</c:v>
                </c:pt>
                <c:pt idx="14">
                  <c:v>0</c:v>
                </c:pt>
                <c:pt idx="15">
                  <c:v>1</c:v>
                </c:pt>
                <c:pt idx="16">
                  <c:v>0</c:v>
                </c:pt>
                <c:pt idx="17">
                  <c:v>0</c:v>
                </c:pt>
                <c:pt idx="18">
                  <c:v>1</c:v>
                </c:pt>
                <c:pt idx="19">
                  <c:v>0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0</c:v>
                </c:pt>
                <c:pt idx="25">
                  <c:v>0</c:v>
                </c:pt>
                <c:pt idx="26">
                  <c:v>1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0</c:v>
                </c:pt>
                <c:pt idx="39">
                  <c:v>0</c:v>
                </c:pt>
                <c:pt idx="40">
                  <c:v>1</c:v>
                </c:pt>
                <c:pt idx="41">
                  <c:v>1</c:v>
                </c:pt>
                <c:pt idx="42">
                  <c:v>0</c:v>
                </c:pt>
                <c:pt idx="43">
                  <c:v>0</c:v>
                </c:pt>
                <c:pt idx="44">
                  <c:v>1</c:v>
                </c:pt>
                <c:pt idx="45">
                  <c:v>0</c:v>
                </c:pt>
                <c:pt idx="46">
                  <c:v>1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1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1</c:v>
                </c:pt>
                <c:pt idx="57">
                  <c:v>0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0</c:v>
                </c:pt>
                <c:pt idx="63">
                  <c:v>1</c:v>
                </c:pt>
                <c:pt idx="64">
                  <c:v>1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1</c:v>
                </c:pt>
                <c:pt idx="69">
                  <c:v>1</c:v>
                </c:pt>
                <c:pt idx="70">
                  <c:v>0</c:v>
                </c:pt>
                <c:pt idx="71">
                  <c:v>1</c:v>
                </c:pt>
                <c:pt idx="72">
                  <c:v>0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0</c:v>
                </c:pt>
                <c:pt idx="82">
                  <c:v>1</c:v>
                </c:pt>
                <c:pt idx="83">
                  <c:v>0</c:v>
                </c:pt>
                <c:pt idx="84">
                  <c:v>1</c:v>
                </c:pt>
                <c:pt idx="85">
                  <c:v>0</c:v>
                </c:pt>
                <c:pt idx="86">
                  <c:v>0</c:v>
                </c:pt>
                <c:pt idx="87">
                  <c:v>1</c:v>
                </c:pt>
                <c:pt idx="88">
                  <c:v>1</c:v>
                </c:pt>
                <c:pt idx="89">
                  <c:v>0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0</c:v>
                </c:pt>
                <c:pt idx="95">
                  <c:v>1</c:v>
                </c:pt>
                <c:pt idx="96">
                  <c:v>1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1</c:v>
                </c:pt>
                <c:pt idx="101">
                  <c:v>0</c:v>
                </c:pt>
                <c:pt idx="102">
                  <c:v>1</c:v>
                </c:pt>
                <c:pt idx="103">
                  <c:v>0</c:v>
                </c:pt>
                <c:pt idx="104">
                  <c:v>0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1</c:v>
                </c:pt>
                <c:pt idx="113">
                  <c:v>0</c:v>
                </c:pt>
                <c:pt idx="114">
                  <c:v>0</c:v>
                </c:pt>
                <c:pt idx="115">
                  <c:v>1</c:v>
                </c:pt>
                <c:pt idx="116">
                  <c:v>0</c:v>
                </c:pt>
                <c:pt idx="117">
                  <c:v>0</c:v>
                </c:pt>
                <c:pt idx="118">
                  <c:v>1</c:v>
                </c:pt>
                <c:pt idx="119">
                  <c:v>1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0</c:v>
                </c:pt>
                <c:pt idx="128">
                  <c:v>0</c:v>
                </c:pt>
                <c:pt idx="129">
                  <c:v>1</c:v>
                </c:pt>
                <c:pt idx="130">
                  <c:v>1</c:v>
                </c:pt>
              </c:numCache>
            </c:numRef>
          </c:yVal>
          <c:smooth val="0"/>
        </c:ser>
        <c:ser>
          <c:idx val="3"/>
          <c:order val="3"/>
          <c:tx>
            <c:v>Exp-true</c:v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FF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'binary simulate hazards'!$H$142:$H$272</c:f>
              <c:numCache>
                <c:formatCode>General</c:formatCode>
                <c:ptCount val="131"/>
                <c:pt idx="0">
                  <c:v>17</c:v>
                </c:pt>
                <c:pt idx="1">
                  <c:v>17</c:v>
                </c:pt>
                <c:pt idx="2">
                  <c:v>17</c:v>
                </c:pt>
                <c:pt idx="3">
                  <c:v>17</c:v>
                </c:pt>
                <c:pt idx="4">
                  <c:v>17</c:v>
                </c:pt>
                <c:pt idx="5">
                  <c:v>17</c:v>
                </c:pt>
                <c:pt idx="6">
                  <c:v>17</c:v>
                </c:pt>
                <c:pt idx="7">
                  <c:v>17</c:v>
                </c:pt>
                <c:pt idx="8">
                  <c:v>17</c:v>
                </c:pt>
                <c:pt idx="9">
                  <c:v>17</c:v>
                </c:pt>
                <c:pt idx="10">
                  <c:v>17</c:v>
                </c:pt>
                <c:pt idx="11">
                  <c:v>17</c:v>
                </c:pt>
                <c:pt idx="12">
                  <c:v>17</c:v>
                </c:pt>
                <c:pt idx="13">
                  <c:v>17</c:v>
                </c:pt>
                <c:pt idx="14">
                  <c:v>17</c:v>
                </c:pt>
                <c:pt idx="15">
                  <c:v>17</c:v>
                </c:pt>
                <c:pt idx="16">
                  <c:v>21</c:v>
                </c:pt>
                <c:pt idx="17">
                  <c:v>21</c:v>
                </c:pt>
                <c:pt idx="18">
                  <c:v>21</c:v>
                </c:pt>
                <c:pt idx="19">
                  <c:v>21</c:v>
                </c:pt>
                <c:pt idx="20">
                  <c:v>21</c:v>
                </c:pt>
                <c:pt idx="21">
                  <c:v>21</c:v>
                </c:pt>
                <c:pt idx="22">
                  <c:v>21</c:v>
                </c:pt>
                <c:pt idx="23">
                  <c:v>21</c:v>
                </c:pt>
                <c:pt idx="24">
                  <c:v>21</c:v>
                </c:pt>
                <c:pt idx="25">
                  <c:v>21</c:v>
                </c:pt>
                <c:pt idx="26">
                  <c:v>21</c:v>
                </c:pt>
                <c:pt idx="27">
                  <c:v>21</c:v>
                </c:pt>
                <c:pt idx="28">
                  <c:v>21</c:v>
                </c:pt>
                <c:pt idx="29">
                  <c:v>21</c:v>
                </c:pt>
                <c:pt idx="30">
                  <c:v>21</c:v>
                </c:pt>
                <c:pt idx="31">
                  <c:v>21</c:v>
                </c:pt>
                <c:pt idx="32">
                  <c:v>21</c:v>
                </c:pt>
                <c:pt idx="33">
                  <c:v>21</c:v>
                </c:pt>
                <c:pt idx="34">
                  <c:v>21</c:v>
                </c:pt>
                <c:pt idx="35">
                  <c:v>21</c:v>
                </c:pt>
                <c:pt idx="36">
                  <c:v>21</c:v>
                </c:pt>
                <c:pt idx="37">
                  <c:v>21</c:v>
                </c:pt>
                <c:pt idx="38">
                  <c:v>21</c:v>
                </c:pt>
                <c:pt idx="39">
                  <c:v>21</c:v>
                </c:pt>
                <c:pt idx="40">
                  <c:v>21</c:v>
                </c:pt>
                <c:pt idx="41">
                  <c:v>21</c:v>
                </c:pt>
                <c:pt idx="42">
                  <c:v>21</c:v>
                </c:pt>
                <c:pt idx="43">
                  <c:v>21</c:v>
                </c:pt>
                <c:pt idx="44">
                  <c:v>21</c:v>
                </c:pt>
                <c:pt idx="45">
                  <c:v>25</c:v>
                </c:pt>
                <c:pt idx="46">
                  <c:v>25</c:v>
                </c:pt>
                <c:pt idx="47">
                  <c:v>25</c:v>
                </c:pt>
                <c:pt idx="48">
                  <c:v>25</c:v>
                </c:pt>
                <c:pt idx="49">
                  <c:v>25</c:v>
                </c:pt>
                <c:pt idx="50">
                  <c:v>25</c:v>
                </c:pt>
                <c:pt idx="51">
                  <c:v>25</c:v>
                </c:pt>
                <c:pt idx="52">
                  <c:v>25</c:v>
                </c:pt>
                <c:pt idx="53">
                  <c:v>25</c:v>
                </c:pt>
                <c:pt idx="54">
                  <c:v>25</c:v>
                </c:pt>
                <c:pt idx="55">
                  <c:v>25</c:v>
                </c:pt>
                <c:pt idx="56">
                  <c:v>25</c:v>
                </c:pt>
                <c:pt idx="57">
                  <c:v>25</c:v>
                </c:pt>
                <c:pt idx="58">
                  <c:v>25</c:v>
                </c:pt>
                <c:pt idx="59">
                  <c:v>25</c:v>
                </c:pt>
                <c:pt idx="60">
                  <c:v>25</c:v>
                </c:pt>
                <c:pt idx="61">
                  <c:v>25</c:v>
                </c:pt>
                <c:pt idx="62">
                  <c:v>25</c:v>
                </c:pt>
                <c:pt idx="63">
                  <c:v>25</c:v>
                </c:pt>
                <c:pt idx="64">
                  <c:v>25</c:v>
                </c:pt>
                <c:pt idx="65">
                  <c:v>25</c:v>
                </c:pt>
                <c:pt idx="66">
                  <c:v>25</c:v>
                </c:pt>
                <c:pt idx="67">
                  <c:v>25</c:v>
                </c:pt>
                <c:pt idx="68">
                  <c:v>25</c:v>
                </c:pt>
                <c:pt idx="69">
                  <c:v>25</c:v>
                </c:pt>
                <c:pt idx="70">
                  <c:v>25</c:v>
                </c:pt>
                <c:pt idx="71">
                  <c:v>25</c:v>
                </c:pt>
                <c:pt idx="72">
                  <c:v>25</c:v>
                </c:pt>
                <c:pt idx="73">
                  <c:v>25</c:v>
                </c:pt>
                <c:pt idx="74">
                  <c:v>25</c:v>
                </c:pt>
                <c:pt idx="75">
                  <c:v>25</c:v>
                </c:pt>
                <c:pt idx="76">
                  <c:v>25</c:v>
                </c:pt>
                <c:pt idx="77">
                  <c:v>25</c:v>
                </c:pt>
                <c:pt idx="78">
                  <c:v>25</c:v>
                </c:pt>
                <c:pt idx="79">
                  <c:v>25</c:v>
                </c:pt>
                <c:pt idx="80">
                  <c:v>25</c:v>
                </c:pt>
                <c:pt idx="81">
                  <c:v>25</c:v>
                </c:pt>
                <c:pt idx="82">
                  <c:v>25</c:v>
                </c:pt>
                <c:pt idx="83">
                  <c:v>25</c:v>
                </c:pt>
                <c:pt idx="84">
                  <c:v>25</c:v>
                </c:pt>
                <c:pt idx="85">
                  <c:v>25</c:v>
                </c:pt>
                <c:pt idx="86">
                  <c:v>25</c:v>
                </c:pt>
                <c:pt idx="87">
                  <c:v>25</c:v>
                </c:pt>
                <c:pt idx="88">
                  <c:v>25</c:v>
                </c:pt>
                <c:pt idx="89">
                  <c:v>25</c:v>
                </c:pt>
                <c:pt idx="90">
                  <c:v>25</c:v>
                </c:pt>
                <c:pt idx="91">
                  <c:v>25</c:v>
                </c:pt>
                <c:pt idx="92">
                  <c:v>25</c:v>
                </c:pt>
                <c:pt idx="93">
                  <c:v>25</c:v>
                </c:pt>
                <c:pt idx="94">
                  <c:v>25</c:v>
                </c:pt>
                <c:pt idx="95">
                  <c:v>25</c:v>
                </c:pt>
                <c:pt idx="96">
                  <c:v>25</c:v>
                </c:pt>
                <c:pt idx="97">
                  <c:v>25</c:v>
                </c:pt>
                <c:pt idx="98">
                  <c:v>25</c:v>
                </c:pt>
                <c:pt idx="99">
                  <c:v>25</c:v>
                </c:pt>
                <c:pt idx="100">
                  <c:v>25</c:v>
                </c:pt>
                <c:pt idx="101">
                  <c:v>25</c:v>
                </c:pt>
                <c:pt idx="102">
                  <c:v>25</c:v>
                </c:pt>
                <c:pt idx="103">
                  <c:v>25</c:v>
                </c:pt>
                <c:pt idx="104">
                  <c:v>25</c:v>
                </c:pt>
                <c:pt idx="105">
                  <c:v>25</c:v>
                </c:pt>
                <c:pt idx="106">
                  <c:v>25</c:v>
                </c:pt>
                <c:pt idx="107">
                  <c:v>25</c:v>
                </c:pt>
                <c:pt idx="108">
                  <c:v>25</c:v>
                </c:pt>
                <c:pt idx="109">
                  <c:v>25</c:v>
                </c:pt>
                <c:pt idx="110">
                  <c:v>25</c:v>
                </c:pt>
                <c:pt idx="111">
                  <c:v>25</c:v>
                </c:pt>
                <c:pt idx="112">
                  <c:v>25</c:v>
                </c:pt>
                <c:pt idx="113">
                  <c:v>25</c:v>
                </c:pt>
                <c:pt idx="114">
                  <c:v>25</c:v>
                </c:pt>
                <c:pt idx="115">
                  <c:v>25</c:v>
                </c:pt>
                <c:pt idx="116">
                  <c:v>25</c:v>
                </c:pt>
                <c:pt idx="117">
                  <c:v>25</c:v>
                </c:pt>
                <c:pt idx="118">
                  <c:v>25</c:v>
                </c:pt>
                <c:pt idx="119">
                  <c:v>25</c:v>
                </c:pt>
                <c:pt idx="120">
                  <c:v>27</c:v>
                </c:pt>
                <c:pt idx="121">
                  <c:v>27</c:v>
                </c:pt>
                <c:pt idx="122">
                  <c:v>27</c:v>
                </c:pt>
                <c:pt idx="123">
                  <c:v>27</c:v>
                </c:pt>
                <c:pt idx="124">
                  <c:v>27</c:v>
                </c:pt>
                <c:pt idx="125">
                  <c:v>27</c:v>
                </c:pt>
                <c:pt idx="126">
                  <c:v>27</c:v>
                </c:pt>
                <c:pt idx="127">
                  <c:v>27</c:v>
                </c:pt>
                <c:pt idx="128">
                  <c:v>27</c:v>
                </c:pt>
                <c:pt idx="129">
                  <c:v>27</c:v>
                </c:pt>
                <c:pt idx="130">
                  <c:v>27</c:v>
                </c:pt>
              </c:numCache>
            </c:numRef>
          </c:xVal>
          <c:yVal>
            <c:numRef>
              <c:f>'binary simulate hazards'!$G$142:$G$272</c:f>
              <c:numCache>
                <c:formatCode>0.00</c:formatCode>
                <c:ptCount val="131"/>
                <c:pt idx="0">
                  <c:v>0.4672517308486166</c:v>
                </c:pt>
                <c:pt idx="1">
                  <c:v>0.47262782459008112</c:v>
                </c:pt>
                <c:pt idx="2">
                  <c:v>0.46841018304502424</c:v>
                </c:pt>
                <c:pt idx="3">
                  <c:v>0.40107374659236028</c:v>
                </c:pt>
                <c:pt idx="4">
                  <c:v>0.40144551615426793</c:v>
                </c:pt>
                <c:pt idx="5">
                  <c:v>0.47152836986666447</c:v>
                </c:pt>
                <c:pt idx="6">
                  <c:v>0.44005220613326101</c:v>
                </c:pt>
                <c:pt idx="7">
                  <c:v>0.4869813484330604</c:v>
                </c:pt>
                <c:pt idx="8">
                  <c:v>0.44279749812104829</c:v>
                </c:pt>
                <c:pt idx="9">
                  <c:v>0.50615346599124189</c:v>
                </c:pt>
                <c:pt idx="10">
                  <c:v>0.49057977617131376</c:v>
                </c:pt>
                <c:pt idx="11">
                  <c:v>0.38274080088879447</c:v>
                </c:pt>
                <c:pt idx="12">
                  <c:v>0.36739044708417823</c:v>
                </c:pt>
                <c:pt idx="13">
                  <c:v>0.48525418670277543</c:v>
                </c:pt>
                <c:pt idx="14">
                  <c:v>0.45482563281175481</c:v>
                </c:pt>
                <c:pt idx="15">
                  <c:v>0.37701187412964832</c:v>
                </c:pt>
                <c:pt idx="16">
                  <c:v>0.50705915231332033</c:v>
                </c:pt>
                <c:pt idx="17">
                  <c:v>0.47396060097576265</c:v>
                </c:pt>
                <c:pt idx="18">
                  <c:v>0.54311794878460451</c:v>
                </c:pt>
                <c:pt idx="19">
                  <c:v>0.43119679960805402</c:v>
                </c:pt>
                <c:pt idx="20">
                  <c:v>0.54836751214054125</c:v>
                </c:pt>
                <c:pt idx="21">
                  <c:v>0.51282538167205127</c:v>
                </c:pt>
                <c:pt idx="22">
                  <c:v>0.44271801230037344</c:v>
                </c:pt>
                <c:pt idx="23">
                  <c:v>0.59077615600122457</c:v>
                </c:pt>
                <c:pt idx="24">
                  <c:v>0.43537542437553922</c:v>
                </c:pt>
                <c:pt idx="25">
                  <c:v>0.51563556587279469</c:v>
                </c:pt>
                <c:pt idx="26">
                  <c:v>0.46637008651240675</c:v>
                </c:pt>
                <c:pt idx="27">
                  <c:v>0.4138906933633828</c:v>
                </c:pt>
                <c:pt idx="28">
                  <c:v>0.45373867743847618</c:v>
                </c:pt>
                <c:pt idx="29">
                  <c:v>0.44175192006442854</c:v>
                </c:pt>
                <c:pt idx="30">
                  <c:v>0.53446156962826352</c:v>
                </c:pt>
                <c:pt idx="31">
                  <c:v>0.47250926070013077</c:v>
                </c:pt>
                <c:pt idx="32">
                  <c:v>0.40166840427437978</c:v>
                </c:pt>
                <c:pt idx="33">
                  <c:v>0.49583234594078884</c:v>
                </c:pt>
                <c:pt idx="34">
                  <c:v>0.54081462671428149</c:v>
                </c:pt>
                <c:pt idx="35">
                  <c:v>0.50213086100161375</c:v>
                </c:pt>
                <c:pt idx="36">
                  <c:v>0.61992527037218359</c:v>
                </c:pt>
                <c:pt idx="37">
                  <c:v>0.58284260619424111</c:v>
                </c:pt>
                <c:pt idx="38">
                  <c:v>0.57372262311525657</c:v>
                </c:pt>
                <c:pt idx="39">
                  <c:v>0.46847207642313726</c:v>
                </c:pt>
                <c:pt idx="40">
                  <c:v>0.42781505132647624</c:v>
                </c:pt>
                <c:pt idx="41">
                  <c:v>0.59733357459198888</c:v>
                </c:pt>
                <c:pt idx="42">
                  <c:v>0.59624461964694442</c:v>
                </c:pt>
                <c:pt idx="43">
                  <c:v>0.44269940951593001</c:v>
                </c:pt>
                <c:pt idx="44">
                  <c:v>0.57454884774655701</c:v>
                </c:pt>
                <c:pt idx="45">
                  <c:v>0.63244765485680743</c:v>
                </c:pt>
                <c:pt idx="46">
                  <c:v>0.58005250703156808</c:v>
                </c:pt>
                <c:pt idx="47">
                  <c:v>0.60216441364226392</c:v>
                </c:pt>
                <c:pt idx="48">
                  <c:v>0.56813627782354437</c:v>
                </c:pt>
                <c:pt idx="49">
                  <c:v>0.51515950484337414</c:v>
                </c:pt>
                <c:pt idx="50">
                  <c:v>0.60484035730489749</c:v>
                </c:pt>
                <c:pt idx="51">
                  <c:v>0.43929636694969509</c:v>
                </c:pt>
                <c:pt idx="52">
                  <c:v>0.67036501809190541</c:v>
                </c:pt>
                <c:pt idx="53">
                  <c:v>0.65098406741523651</c:v>
                </c:pt>
                <c:pt idx="54">
                  <c:v>0.47350069730557087</c:v>
                </c:pt>
                <c:pt idx="55">
                  <c:v>0.66172549152940296</c:v>
                </c:pt>
                <c:pt idx="56">
                  <c:v>0.54272022752571747</c:v>
                </c:pt>
                <c:pt idx="57">
                  <c:v>0.63787217935610085</c:v>
                </c:pt>
                <c:pt idx="58">
                  <c:v>0.55092955476513783</c:v>
                </c:pt>
                <c:pt idx="59">
                  <c:v>0.63025820743623973</c:v>
                </c:pt>
                <c:pt idx="60">
                  <c:v>0.46394894055103586</c:v>
                </c:pt>
                <c:pt idx="61">
                  <c:v>0.52312737389223374</c:v>
                </c:pt>
                <c:pt idx="62">
                  <c:v>0.65111650717413139</c:v>
                </c:pt>
                <c:pt idx="63">
                  <c:v>0.63077464535765226</c:v>
                </c:pt>
                <c:pt idx="64">
                  <c:v>0.52309430680837432</c:v>
                </c:pt>
                <c:pt idx="65">
                  <c:v>0.58252004289720205</c:v>
                </c:pt>
                <c:pt idx="66">
                  <c:v>0.48028100138651442</c:v>
                </c:pt>
                <c:pt idx="67">
                  <c:v>0.58061880814906663</c:v>
                </c:pt>
                <c:pt idx="68">
                  <c:v>0.60454341996344618</c:v>
                </c:pt>
                <c:pt idx="69">
                  <c:v>0.62746320259896593</c:v>
                </c:pt>
                <c:pt idx="70">
                  <c:v>0.60601111799040641</c:v>
                </c:pt>
                <c:pt idx="71">
                  <c:v>0.53129084426514372</c:v>
                </c:pt>
                <c:pt idx="72">
                  <c:v>0.64337744869669578</c:v>
                </c:pt>
                <c:pt idx="73">
                  <c:v>0.61857751455622845</c:v>
                </c:pt>
                <c:pt idx="74">
                  <c:v>0.57033405890847932</c:v>
                </c:pt>
                <c:pt idx="75">
                  <c:v>0.61877183441959405</c:v>
                </c:pt>
                <c:pt idx="76">
                  <c:v>0.57593135172311238</c:v>
                </c:pt>
                <c:pt idx="77">
                  <c:v>0.63675223694793759</c:v>
                </c:pt>
                <c:pt idx="78">
                  <c:v>0.56259288799680973</c:v>
                </c:pt>
                <c:pt idx="79">
                  <c:v>0.64490159965995097</c:v>
                </c:pt>
                <c:pt idx="80">
                  <c:v>0.56748876039307095</c:v>
                </c:pt>
                <c:pt idx="81">
                  <c:v>0.54639616152083337</c:v>
                </c:pt>
                <c:pt idx="82">
                  <c:v>0.59206151326853584</c:v>
                </c:pt>
                <c:pt idx="83">
                  <c:v>0.46947038512883765</c:v>
                </c:pt>
                <c:pt idx="84">
                  <c:v>0.56211431406358958</c:v>
                </c:pt>
                <c:pt idx="85">
                  <c:v>0.66130778014611846</c:v>
                </c:pt>
                <c:pt idx="86">
                  <c:v>0.55975894418586547</c:v>
                </c:pt>
                <c:pt idx="87">
                  <c:v>0.55417340941395143</c:v>
                </c:pt>
                <c:pt idx="88">
                  <c:v>0.60774444496479541</c:v>
                </c:pt>
                <c:pt idx="89">
                  <c:v>0.57274208549199146</c:v>
                </c:pt>
                <c:pt idx="90">
                  <c:v>0.60499836926336603</c:v>
                </c:pt>
                <c:pt idx="91">
                  <c:v>0.56264338326208496</c:v>
                </c:pt>
                <c:pt idx="92">
                  <c:v>0.64281141492804728</c:v>
                </c:pt>
                <c:pt idx="93">
                  <c:v>0.51075177641653347</c:v>
                </c:pt>
                <c:pt idx="94">
                  <c:v>0.62317106401668931</c:v>
                </c:pt>
                <c:pt idx="95">
                  <c:v>0.45933968510260348</c:v>
                </c:pt>
                <c:pt idx="96">
                  <c:v>0.55112772633079843</c:v>
                </c:pt>
                <c:pt idx="97">
                  <c:v>0.48847959000899865</c:v>
                </c:pt>
                <c:pt idx="98">
                  <c:v>0.58715521180288066</c:v>
                </c:pt>
                <c:pt idx="99">
                  <c:v>0.5078041743342353</c:v>
                </c:pt>
                <c:pt idx="100">
                  <c:v>0.61370421339811854</c:v>
                </c:pt>
                <c:pt idx="101">
                  <c:v>0.55776746986783499</c:v>
                </c:pt>
                <c:pt idx="102">
                  <c:v>0.51960789046896294</c:v>
                </c:pt>
                <c:pt idx="103">
                  <c:v>0.5443592791359031</c:v>
                </c:pt>
                <c:pt idx="104">
                  <c:v>0.57959203632064171</c:v>
                </c:pt>
                <c:pt idx="105">
                  <c:v>0.48555837904470811</c:v>
                </c:pt>
                <c:pt idx="106">
                  <c:v>0.52925613862543575</c:v>
                </c:pt>
                <c:pt idx="107">
                  <c:v>0.52620660346621873</c:v>
                </c:pt>
                <c:pt idx="108">
                  <c:v>0.53287045917130249</c:v>
                </c:pt>
                <c:pt idx="109">
                  <c:v>0.52977642575676576</c:v>
                </c:pt>
                <c:pt idx="110">
                  <c:v>0.63232007475984975</c:v>
                </c:pt>
                <c:pt idx="111">
                  <c:v>0.46235207598796868</c:v>
                </c:pt>
                <c:pt idx="112">
                  <c:v>0.58159066511896718</c:v>
                </c:pt>
                <c:pt idx="113">
                  <c:v>0.58598671840491068</c:v>
                </c:pt>
                <c:pt idx="114">
                  <c:v>0.55355718775896556</c:v>
                </c:pt>
                <c:pt idx="115">
                  <c:v>0.51770421764808816</c:v>
                </c:pt>
                <c:pt idx="116">
                  <c:v>0.53414085734071604</c:v>
                </c:pt>
                <c:pt idx="117">
                  <c:v>0.55352989169354272</c:v>
                </c:pt>
                <c:pt idx="118">
                  <c:v>0.61758741278695717</c:v>
                </c:pt>
                <c:pt idx="119">
                  <c:v>0.59263924637877574</c:v>
                </c:pt>
                <c:pt idx="120">
                  <c:v>0.6450223737314138</c:v>
                </c:pt>
                <c:pt idx="121">
                  <c:v>0.56374545933346121</c:v>
                </c:pt>
                <c:pt idx="122">
                  <c:v>0.59411666573733357</c:v>
                </c:pt>
                <c:pt idx="123">
                  <c:v>0.61793427975231141</c:v>
                </c:pt>
                <c:pt idx="124">
                  <c:v>0.72789308502747607</c:v>
                </c:pt>
                <c:pt idx="125">
                  <c:v>0.58287433906886654</c:v>
                </c:pt>
                <c:pt idx="126">
                  <c:v>0.63320584617237174</c:v>
                </c:pt>
                <c:pt idx="127">
                  <c:v>0.51483557649616618</c:v>
                </c:pt>
                <c:pt idx="128">
                  <c:v>0.58194695017346554</c:v>
                </c:pt>
                <c:pt idx="129">
                  <c:v>0.54803120027969943</c:v>
                </c:pt>
                <c:pt idx="130">
                  <c:v>0.58625525444384285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8872576"/>
        <c:axId val="172770432"/>
      </c:scatterChart>
      <c:valAx>
        <c:axId val="1688725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MonitorWeeks</a:t>
                </a:r>
              </a:p>
            </c:rich>
          </c:tx>
          <c:layout>
            <c:manualLayout>
              <c:xMode val="edge"/>
              <c:yMode val="edge"/>
              <c:x val="0.58019900153567128"/>
              <c:y val="0.7594964874523614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72770432"/>
        <c:crosses val="autoZero"/>
        <c:crossBetween val="midCat"/>
      </c:valAx>
      <c:valAx>
        <c:axId val="172770432"/>
        <c:scaling>
          <c:orientation val="minMax"/>
          <c:max val="1"/>
          <c:min val="0"/>
        </c:scaling>
        <c:delete val="0"/>
        <c:axPos val="l"/>
        <c:title>
          <c:tx>
            <c:rich>
              <a:bodyPr rot="0" vert="horz"/>
              <a:lstStyle/>
              <a:p>
                <a:pPr algn="ctr"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Probability
of event</a:t>
                </a:r>
              </a:p>
            </c:rich>
          </c:tx>
          <c:layout>
            <c:manualLayout>
              <c:xMode val="edge"/>
              <c:yMode val="edge"/>
              <c:x val="2.9703020556433687E-2"/>
              <c:y val="0.3088619048972937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68872576"/>
        <c:crosses val="autoZero"/>
        <c:crossBetween val="midCat"/>
        <c:majorUnit val="0.2"/>
        <c:minorUnit val="0.1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7.7227853446727585E-2"/>
          <c:y val="0.77215476224323421"/>
          <c:w val="0.33267383023205727"/>
          <c:h val="0.2126590164866612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C0C0C0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7128758774876099"/>
          <c:y val="9.1139578494283363E-2"/>
          <c:w val="0.64950604950068336"/>
          <c:h val="0.56709071063109662"/>
        </c:manualLayout>
      </c:layout>
      <c:scatterChart>
        <c:scatterStyle val="lineMarker"/>
        <c:varyColors val="0"/>
        <c:ser>
          <c:idx val="1"/>
          <c:order val="0"/>
          <c:tx>
            <c:v>Con-observed</c:v>
          </c:tx>
          <c:spPr>
            <a:ln w="28575">
              <a:noFill/>
            </a:ln>
          </c:spPr>
          <c:marker>
            <c:symbol val="circle"/>
            <c:size val="8"/>
            <c:spPr>
              <a:solidFill>
                <a:srgbClr val="3366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'binary simulate odds'!$D$18:$D$141</c:f>
              <c:numCache>
                <c:formatCode>0.0</c:formatCode>
                <c:ptCount val="124"/>
                <c:pt idx="0">
                  <c:v>9.3088848299546978</c:v>
                </c:pt>
                <c:pt idx="1">
                  <c:v>8.0137538822199303</c:v>
                </c:pt>
                <c:pt idx="2">
                  <c:v>8.686344382369251</c:v>
                </c:pt>
                <c:pt idx="3">
                  <c:v>12.513756202758529</c:v>
                </c:pt>
                <c:pt idx="4">
                  <c:v>7.7477569232835162</c:v>
                </c:pt>
                <c:pt idx="5">
                  <c:v>9.5090214440763106</c:v>
                </c:pt>
                <c:pt idx="6">
                  <c:v>6.1013417767685887</c:v>
                </c:pt>
                <c:pt idx="7">
                  <c:v>9.2851650421728689</c:v>
                </c:pt>
                <c:pt idx="8">
                  <c:v>6.0453469856174671</c:v>
                </c:pt>
                <c:pt idx="9">
                  <c:v>10.276200554417921</c:v>
                </c:pt>
                <c:pt idx="10">
                  <c:v>8.9207045382378443</c:v>
                </c:pt>
                <c:pt idx="11">
                  <c:v>12.624492274881431</c:v>
                </c:pt>
                <c:pt idx="12">
                  <c:v>10.721560459524367</c:v>
                </c:pt>
                <c:pt idx="13">
                  <c:v>9.155133651797259</c:v>
                </c:pt>
                <c:pt idx="14">
                  <c:v>9.909705695453713</c:v>
                </c:pt>
                <c:pt idx="15">
                  <c:v>4.5606037681186695</c:v>
                </c:pt>
                <c:pt idx="16">
                  <c:v>12.974628718841517</c:v>
                </c:pt>
                <c:pt idx="17">
                  <c:v>10.6671996001153</c:v>
                </c:pt>
                <c:pt idx="18">
                  <c:v>11.611898942644338</c:v>
                </c:pt>
                <c:pt idx="19">
                  <c:v>13.421930006496549</c:v>
                </c:pt>
                <c:pt idx="20">
                  <c:v>6.536972949373725</c:v>
                </c:pt>
                <c:pt idx="21">
                  <c:v>7.0742714724276787</c:v>
                </c:pt>
                <c:pt idx="22">
                  <c:v>11.503354834632606</c:v>
                </c:pt>
                <c:pt idx="23">
                  <c:v>3.804877581623634</c:v>
                </c:pt>
                <c:pt idx="24">
                  <c:v>7.1496504037773505</c:v>
                </c:pt>
                <c:pt idx="25">
                  <c:v>8.6934887600465558</c:v>
                </c:pt>
                <c:pt idx="26">
                  <c:v>10.125557012316463</c:v>
                </c:pt>
                <c:pt idx="27">
                  <c:v>10.136417069448399</c:v>
                </c:pt>
                <c:pt idx="28">
                  <c:v>8.3994428303004565</c:v>
                </c:pt>
                <c:pt idx="29">
                  <c:v>7.6441195525569086</c:v>
                </c:pt>
                <c:pt idx="30">
                  <c:v>11.906573773239733</c:v>
                </c:pt>
                <c:pt idx="31">
                  <c:v>12.36715336532651</c:v>
                </c:pt>
                <c:pt idx="32">
                  <c:v>6.7568250962417142</c:v>
                </c:pt>
                <c:pt idx="33">
                  <c:v>8.7052980620211873</c:v>
                </c:pt>
                <c:pt idx="34">
                  <c:v>4.6783437783880126</c:v>
                </c:pt>
                <c:pt idx="35">
                  <c:v>11.724884814532333</c:v>
                </c:pt>
                <c:pt idx="36">
                  <c:v>8.0737700363352456</c:v>
                </c:pt>
                <c:pt idx="37">
                  <c:v>6.5695318229246595</c:v>
                </c:pt>
                <c:pt idx="38">
                  <c:v>0.15893545413455179</c:v>
                </c:pt>
                <c:pt idx="39">
                  <c:v>8.2497617892548476</c:v>
                </c:pt>
                <c:pt idx="40">
                  <c:v>7.4202729316141927</c:v>
                </c:pt>
                <c:pt idx="41">
                  <c:v>12.848417348784334</c:v>
                </c:pt>
                <c:pt idx="42">
                  <c:v>9.3777134161170697</c:v>
                </c:pt>
                <c:pt idx="43">
                  <c:v>6.6875964961491317</c:v>
                </c:pt>
                <c:pt idx="44">
                  <c:v>12.753934195167385</c:v>
                </c:pt>
                <c:pt idx="45">
                  <c:v>12.637096897097502</c:v>
                </c:pt>
                <c:pt idx="46">
                  <c:v>7.3972158781921626</c:v>
                </c:pt>
                <c:pt idx="47">
                  <c:v>11.536602807217754</c:v>
                </c:pt>
                <c:pt idx="48">
                  <c:v>12.323877562800138</c:v>
                </c:pt>
                <c:pt idx="49">
                  <c:v>9.1584545640392907</c:v>
                </c:pt>
                <c:pt idx="50">
                  <c:v>8.0126636924231853</c:v>
                </c:pt>
                <c:pt idx="51">
                  <c:v>8.7679027927016548</c:v>
                </c:pt>
                <c:pt idx="52">
                  <c:v>7.3130492854840865</c:v>
                </c:pt>
                <c:pt idx="53">
                  <c:v>7.3857940084528639</c:v>
                </c:pt>
                <c:pt idx="54">
                  <c:v>7.2063576241608827</c:v>
                </c:pt>
                <c:pt idx="55">
                  <c:v>7.4636146568872821</c:v>
                </c:pt>
                <c:pt idx="56">
                  <c:v>8.9566811210635802</c:v>
                </c:pt>
                <c:pt idx="57">
                  <c:v>8.0444116725988302</c:v>
                </c:pt>
                <c:pt idx="58">
                  <c:v>16.94565502909434</c:v>
                </c:pt>
                <c:pt idx="59">
                  <c:v>7.8891142947905966</c:v>
                </c:pt>
                <c:pt idx="60">
                  <c:v>12.526062113730951</c:v>
                </c:pt>
                <c:pt idx="61">
                  <c:v>2.2277198284183886</c:v>
                </c:pt>
                <c:pt idx="62">
                  <c:v>7.3905453457400698</c:v>
                </c:pt>
                <c:pt idx="63">
                  <c:v>10.016148031266589</c:v>
                </c:pt>
                <c:pt idx="64">
                  <c:v>9.9824146776586886</c:v>
                </c:pt>
                <c:pt idx="65">
                  <c:v>12.204233767747713</c:v>
                </c:pt>
                <c:pt idx="66">
                  <c:v>10.636151998875446</c:v>
                </c:pt>
                <c:pt idx="67">
                  <c:v>10.190498381083188</c:v>
                </c:pt>
                <c:pt idx="68">
                  <c:v>10.197499540760507</c:v>
                </c:pt>
                <c:pt idx="69">
                  <c:v>13.964744402869371</c:v>
                </c:pt>
                <c:pt idx="70">
                  <c:v>10.69310009559562</c:v>
                </c:pt>
                <c:pt idx="71">
                  <c:v>13.860323590623285</c:v>
                </c:pt>
                <c:pt idx="72">
                  <c:v>9.7264915804337981</c:v>
                </c:pt>
                <c:pt idx="73">
                  <c:v>12.718723489146221</c:v>
                </c:pt>
                <c:pt idx="74">
                  <c:v>9.0500003761393124</c:v>
                </c:pt>
                <c:pt idx="75">
                  <c:v>13.065364229224329</c:v>
                </c:pt>
                <c:pt idx="76">
                  <c:v>12.981663821061154</c:v>
                </c:pt>
                <c:pt idx="77">
                  <c:v>12.803212982510141</c:v>
                </c:pt>
                <c:pt idx="78">
                  <c:v>10.765913133617712</c:v>
                </c:pt>
                <c:pt idx="79">
                  <c:v>1.4859869064032818</c:v>
                </c:pt>
                <c:pt idx="80">
                  <c:v>9.5080287951261049</c:v>
                </c:pt>
                <c:pt idx="81">
                  <c:v>7.3507626373805603</c:v>
                </c:pt>
                <c:pt idx="82">
                  <c:v>7.4329300189301897</c:v>
                </c:pt>
                <c:pt idx="83">
                  <c:v>10.396907123822569</c:v>
                </c:pt>
                <c:pt idx="84">
                  <c:v>10.474260961298425</c:v>
                </c:pt>
                <c:pt idx="85">
                  <c:v>13.119039243233239</c:v>
                </c:pt>
                <c:pt idx="86">
                  <c:v>10.910645156885094</c:v>
                </c:pt>
                <c:pt idx="87">
                  <c:v>9.4426830278237635</c:v>
                </c:pt>
                <c:pt idx="88">
                  <c:v>12.389805056553609</c:v>
                </c:pt>
                <c:pt idx="89">
                  <c:v>8.9449873357560836</c:v>
                </c:pt>
                <c:pt idx="90">
                  <c:v>12.776892984701725</c:v>
                </c:pt>
                <c:pt idx="91">
                  <c:v>11.740970992228458</c:v>
                </c:pt>
                <c:pt idx="92">
                  <c:v>11.33274995231405</c:v>
                </c:pt>
                <c:pt idx="93">
                  <c:v>6.9222201922208155</c:v>
                </c:pt>
                <c:pt idx="94">
                  <c:v>11.09144425776517</c:v>
                </c:pt>
                <c:pt idx="95">
                  <c:v>4.6350977337333816</c:v>
                </c:pt>
                <c:pt idx="96">
                  <c:v>13.172492726555344</c:v>
                </c:pt>
                <c:pt idx="97">
                  <c:v>2.6530208793265739</c:v>
                </c:pt>
                <c:pt idx="98">
                  <c:v>5.0151086026383478</c:v>
                </c:pt>
                <c:pt idx="99">
                  <c:v>7.5156948159341059</c:v>
                </c:pt>
                <c:pt idx="100">
                  <c:v>1.5536152906755936</c:v>
                </c:pt>
                <c:pt idx="101">
                  <c:v>7.0135447309350889</c:v>
                </c:pt>
                <c:pt idx="102">
                  <c:v>9.2494722918316601</c:v>
                </c:pt>
                <c:pt idx="103">
                  <c:v>14.707213671006725</c:v>
                </c:pt>
                <c:pt idx="104">
                  <c:v>11.569470333686329</c:v>
                </c:pt>
                <c:pt idx="105">
                  <c:v>12.322711015396713</c:v>
                </c:pt>
                <c:pt idx="106">
                  <c:v>12.476360379187192</c:v>
                </c:pt>
                <c:pt idx="107">
                  <c:v>8.4992384456876415</c:v>
                </c:pt>
                <c:pt idx="108">
                  <c:v>6.8723862382998089</c:v>
                </c:pt>
                <c:pt idx="109">
                  <c:v>5.0894609155721016</c:v>
                </c:pt>
                <c:pt idx="110">
                  <c:v>4.5518500618364355</c:v>
                </c:pt>
                <c:pt idx="111">
                  <c:v>8.494044276663173</c:v>
                </c:pt>
                <c:pt idx="112">
                  <c:v>9.2758629327707141</c:v>
                </c:pt>
                <c:pt idx="113">
                  <c:v>15.72837279681934</c:v>
                </c:pt>
                <c:pt idx="114">
                  <c:v>8.4395116906614849</c:v>
                </c:pt>
                <c:pt idx="115">
                  <c:v>5.2183246245691643</c:v>
                </c:pt>
                <c:pt idx="116">
                  <c:v>10.433423217434342</c:v>
                </c:pt>
                <c:pt idx="117">
                  <c:v>7.5429368534036723</c:v>
                </c:pt>
                <c:pt idx="118">
                  <c:v>8.6182871847549691</c:v>
                </c:pt>
                <c:pt idx="119">
                  <c:v>10.356699499298877</c:v>
                </c:pt>
                <c:pt idx="120">
                  <c:v>10.806900486360737</c:v>
                </c:pt>
                <c:pt idx="121">
                  <c:v>11.222885156543757</c:v>
                </c:pt>
                <c:pt idx="122">
                  <c:v>10.832108000712626</c:v>
                </c:pt>
                <c:pt idx="123">
                  <c:v>10.159307327654918</c:v>
                </c:pt>
              </c:numCache>
            </c:numRef>
          </c:xVal>
          <c:yVal>
            <c:numRef>
              <c:f>'binary simulate odds'!$H$18:$H$141</c:f>
              <c:numCache>
                <c:formatCode>0</c:formatCode>
                <c:ptCount val="1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1</c:v>
                </c:pt>
                <c:pt idx="14">
                  <c:v>0</c:v>
                </c:pt>
                <c:pt idx="15">
                  <c:v>0</c:v>
                </c:pt>
                <c:pt idx="16">
                  <c:v>1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1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1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1</c:v>
                </c:pt>
                <c:pt idx="32">
                  <c:v>0</c:v>
                </c:pt>
                <c:pt idx="33">
                  <c:v>1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1</c:v>
                </c:pt>
                <c:pt idx="45">
                  <c:v>1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1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1</c:v>
                </c:pt>
                <c:pt idx="65">
                  <c:v>1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1</c:v>
                </c:pt>
                <c:pt idx="70">
                  <c:v>0</c:v>
                </c:pt>
                <c:pt idx="71">
                  <c:v>1</c:v>
                </c:pt>
                <c:pt idx="72">
                  <c:v>0</c:v>
                </c:pt>
                <c:pt idx="73">
                  <c:v>0</c:v>
                </c:pt>
                <c:pt idx="74">
                  <c:v>1</c:v>
                </c:pt>
                <c:pt idx="75">
                  <c:v>0</c:v>
                </c:pt>
                <c:pt idx="76">
                  <c:v>0</c:v>
                </c:pt>
                <c:pt idx="77">
                  <c:v>1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1</c:v>
                </c:pt>
                <c:pt idx="89">
                  <c:v>0</c:v>
                </c:pt>
                <c:pt idx="90">
                  <c:v>1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1</c:v>
                </c:pt>
                <c:pt idx="104">
                  <c:v>0</c:v>
                </c:pt>
                <c:pt idx="105">
                  <c:v>1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1</c:v>
                </c:pt>
                <c:pt idx="113">
                  <c:v>1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1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</c:numCache>
            </c:numRef>
          </c:yVal>
          <c:smooth val="0"/>
        </c:ser>
        <c:ser>
          <c:idx val="0"/>
          <c:order val="1"/>
          <c:tx>
            <c:v>Con-true</c:v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'binary simulate odds'!$D$18:$D$141</c:f>
              <c:numCache>
                <c:formatCode>0.0</c:formatCode>
                <c:ptCount val="124"/>
                <c:pt idx="0">
                  <c:v>9.3088848299546978</c:v>
                </c:pt>
                <c:pt idx="1">
                  <c:v>8.0137538822199303</c:v>
                </c:pt>
                <c:pt idx="2">
                  <c:v>8.686344382369251</c:v>
                </c:pt>
                <c:pt idx="3">
                  <c:v>12.513756202758529</c:v>
                </c:pt>
                <c:pt idx="4">
                  <c:v>7.7477569232835162</c:v>
                </c:pt>
                <c:pt idx="5">
                  <c:v>9.5090214440763106</c:v>
                </c:pt>
                <c:pt idx="6">
                  <c:v>6.1013417767685887</c:v>
                </c:pt>
                <c:pt idx="7">
                  <c:v>9.2851650421728689</c:v>
                </c:pt>
                <c:pt idx="8">
                  <c:v>6.0453469856174671</c:v>
                </c:pt>
                <c:pt idx="9">
                  <c:v>10.276200554417921</c:v>
                </c:pt>
                <c:pt idx="10">
                  <c:v>8.9207045382378443</c:v>
                </c:pt>
                <c:pt idx="11">
                  <c:v>12.624492274881431</c:v>
                </c:pt>
                <c:pt idx="12">
                  <c:v>10.721560459524367</c:v>
                </c:pt>
                <c:pt idx="13">
                  <c:v>9.155133651797259</c:v>
                </c:pt>
                <c:pt idx="14">
                  <c:v>9.909705695453713</c:v>
                </c:pt>
                <c:pt idx="15">
                  <c:v>4.5606037681186695</c:v>
                </c:pt>
                <c:pt idx="16">
                  <c:v>12.974628718841517</c:v>
                </c:pt>
                <c:pt idx="17">
                  <c:v>10.6671996001153</c:v>
                </c:pt>
                <c:pt idx="18">
                  <c:v>11.611898942644338</c:v>
                </c:pt>
                <c:pt idx="19">
                  <c:v>13.421930006496549</c:v>
                </c:pt>
                <c:pt idx="20">
                  <c:v>6.536972949373725</c:v>
                </c:pt>
                <c:pt idx="21">
                  <c:v>7.0742714724276787</c:v>
                </c:pt>
                <c:pt idx="22">
                  <c:v>11.503354834632606</c:v>
                </c:pt>
                <c:pt idx="23">
                  <c:v>3.804877581623634</c:v>
                </c:pt>
                <c:pt idx="24">
                  <c:v>7.1496504037773505</c:v>
                </c:pt>
                <c:pt idx="25">
                  <c:v>8.6934887600465558</c:v>
                </c:pt>
                <c:pt idx="26">
                  <c:v>10.125557012316463</c:v>
                </c:pt>
                <c:pt idx="27">
                  <c:v>10.136417069448399</c:v>
                </c:pt>
                <c:pt idx="28">
                  <c:v>8.3994428303004565</c:v>
                </c:pt>
                <c:pt idx="29">
                  <c:v>7.6441195525569086</c:v>
                </c:pt>
                <c:pt idx="30">
                  <c:v>11.906573773239733</c:v>
                </c:pt>
                <c:pt idx="31">
                  <c:v>12.36715336532651</c:v>
                </c:pt>
                <c:pt idx="32">
                  <c:v>6.7568250962417142</c:v>
                </c:pt>
                <c:pt idx="33">
                  <c:v>8.7052980620211873</c:v>
                </c:pt>
                <c:pt idx="34">
                  <c:v>4.6783437783880126</c:v>
                </c:pt>
                <c:pt idx="35">
                  <c:v>11.724884814532333</c:v>
                </c:pt>
                <c:pt idx="36">
                  <c:v>8.0737700363352456</c:v>
                </c:pt>
                <c:pt idx="37">
                  <c:v>6.5695318229246595</c:v>
                </c:pt>
                <c:pt idx="38">
                  <c:v>0.15893545413455179</c:v>
                </c:pt>
                <c:pt idx="39">
                  <c:v>8.2497617892548476</c:v>
                </c:pt>
                <c:pt idx="40">
                  <c:v>7.4202729316141927</c:v>
                </c:pt>
                <c:pt idx="41">
                  <c:v>12.848417348784334</c:v>
                </c:pt>
                <c:pt idx="42">
                  <c:v>9.3777134161170697</c:v>
                </c:pt>
                <c:pt idx="43">
                  <c:v>6.6875964961491317</c:v>
                </c:pt>
                <c:pt idx="44">
                  <c:v>12.753934195167385</c:v>
                </c:pt>
                <c:pt idx="45">
                  <c:v>12.637096897097502</c:v>
                </c:pt>
                <c:pt idx="46">
                  <c:v>7.3972158781921626</c:v>
                </c:pt>
                <c:pt idx="47">
                  <c:v>11.536602807217754</c:v>
                </c:pt>
                <c:pt idx="48">
                  <c:v>12.323877562800138</c:v>
                </c:pt>
                <c:pt idx="49">
                  <c:v>9.1584545640392907</c:v>
                </c:pt>
                <c:pt idx="50">
                  <c:v>8.0126636924231853</c:v>
                </c:pt>
                <c:pt idx="51">
                  <c:v>8.7679027927016548</c:v>
                </c:pt>
                <c:pt idx="52">
                  <c:v>7.3130492854840865</c:v>
                </c:pt>
                <c:pt idx="53">
                  <c:v>7.3857940084528639</c:v>
                </c:pt>
                <c:pt idx="54">
                  <c:v>7.2063576241608827</c:v>
                </c:pt>
                <c:pt idx="55">
                  <c:v>7.4636146568872821</c:v>
                </c:pt>
                <c:pt idx="56">
                  <c:v>8.9566811210635802</c:v>
                </c:pt>
                <c:pt idx="57">
                  <c:v>8.0444116725988302</c:v>
                </c:pt>
                <c:pt idx="58">
                  <c:v>16.94565502909434</c:v>
                </c:pt>
                <c:pt idx="59">
                  <c:v>7.8891142947905966</c:v>
                </c:pt>
                <c:pt idx="60">
                  <c:v>12.526062113730951</c:v>
                </c:pt>
                <c:pt idx="61">
                  <c:v>2.2277198284183886</c:v>
                </c:pt>
                <c:pt idx="62">
                  <c:v>7.3905453457400698</c:v>
                </c:pt>
                <c:pt idx="63">
                  <c:v>10.016148031266589</c:v>
                </c:pt>
                <c:pt idx="64">
                  <c:v>9.9824146776586886</c:v>
                </c:pt>
                <c:pt idx="65">
                  <c:v>12.204233767747713</c:v>
                </c:pt>
                <c:pt idx="66">
                  <c:v>10.636151998875446</c:v>
                </c:pt>
                <c:pt idx="67">
                  <c:v>10.190498381083188</c:v>
                </c:pt>
                <c:pt idx="68">
                  <c:v>10.197499540760507</c:v>
                </c:pt>
                <c:pt idx="69">
                  <c:v>13.964744402869371</c:v>
                </c:pt>
                <c:pt idx="70">
                  <c:v>10.69310009559562</c:v>
                </c:pt>
                <c:pt idx="71">
                  <c:v>13.860323590623285</c:v>
                </c:pt>
                <c:pt idx="72">
                  <c:v>9.7264915804337981</c:v>
                </c:pt>
                <c:pt idx="73">
                  <c:v>12.718723489146221</c:v>
                </c:pt>
                <c:pt idx="74">
                  <c:v>9.0500003761393124</c:v>
                </c:pt>
                <c:pt idx="75">
                  <c:v>13.065364229224329</c:v>
                </c:pt>
                <c:pt idx="76">
                  <c:v>12.981663821061154</c:v>
                </c:pt>
                <c:pt idx="77">
                  <c:v>12.803212982510141</c:v>
                </c:pt>
                <c:pt idx="78">
                  <c:v>10.765913133617712</c:v>
                </c:pt>
                <c:pt idx="79">
                  <c:v>1.4859869064032818</c:v>
                </c:pt>
                <c:pt idx="80">
                  <c:v>9.5080287951261049</c:v>
                </c:pt>
                <c:pt idx="81">
                  <c:v>7.3507626373805603</c:v>
                </c:pt>
                <c:pt idx="82">
                  <c:v>7.4329300189301897</c:v>
                </c:pt>
                <c:pt idx="83">
                  <c:v>10.396907123822569</c:v>
                </c:pt>
                <c:pt idx="84">
                  <c:v>10.474260961298425</c:v>
                </c:pt>
                <c:pt idx="85">
                  <c:v>13.119039243233239</c:v>
                </c:pt>
                <c:pt idx="86">
                  <c:v>10.910645156885094</c:v>
                </c:pt>
                <c:pt idx="87">
                  <c:v>9.4426830278237635</c:v>
                </c:pt>
                <c:pt idx="88">
                  <c:v>12.389805056553609</c:v>
                </c:pt>
                <c:pt idx="89">
                  <c:v>8.9449873357560836</c:v>
                </c:pt>
                <c:pt idx="90">
                  <c:v>12.776892984701725</c:v>
                </c:pt>
                <c:pt idx="91">
                  <c:v>11.740970992228458</c:v>
                </c:pt>
                <c:pt idx="92">
                  <c:v>11.33274995231405</c:v>
                </c:pt>
                <c:pt idx="93">
                  <c:v>6.9222201922208155</c:v>
                </c:pt>
                <c:pt idx="94">
                  <c:v>11.09144425776517</c:v>
                </c:pt>
                <c:pt idx="95">
                  <c:v>4.6350977337333816</c:v>
                </c:pt>
                <c:pt idx="96">
                  <c:v>13.172492726555344</c:v>
                </c:pt>
                <c:pt idx="97">
                  <c:v>2.6530208793265739</c:v>
                </c:pt>
                <c:pt idx="98">
                  <c:v>5.0151086026383478</c:v>
                </c:pt>
                <c:pt idx="99">
                  <c:v>7.5156948159341059</c:v>
                </c:pt>
                <c:pt idx="100">
                  <c:v>1.5536152906755936</c:v>
                </c:pt>
                <c:pt idx="101">
                  <c:v>7.0135447309350889</c:v>
                </c:pt>
                <c:pt idx="102">
                  <c:v>9.2494722918316601</c:v>
                </c:pt>
                <c:pt idx="103">
                  <c:v>14.707213671006725</c:v>
                </c:pt>
                <c:pt idx="104">
                  <c:v>11.569470333686329</c:v>
                </c:pt>
                <c:pt idx="105">
                  <c:v>12.322711015396713</c:v>
                </c:pt>
                <c:pt idx="106">
                  <c:v>12.476360379187192</c:v>
                </c:pt>
                <c:pt idx="107">
                  <c:v>8.4992384456876415</c:v>
                </c:pt>
                <c:pt idx="108">
                  <c:v>6.8723862382998089</c:v>
                </c:pt>
                <c:pt idx="109">
                  <c:v>5.0894609155721016</c:v>
                </c:pt>
                <c:pt idx="110">
                  <c:v>4.5518500618364355</c:v>
                </c:pt>
                <c:pt idx="111">
                  <c:v>8.494044276663173</c:v>
                </c:pt>
                <c:pt idx="112">
                  <c:v>9.2758629327707141</c:v>
                </c:pt>
                <c:pt idx="113">
                  <c:v>15.72837279681934</c:v>
                </c:pt>
                <c:pt idx="114">
                  <c:v>8.4395116906614849</c:v>
                </c:pt>
                <c:pt idx="115">
                  <c:v>5.2183246245691643</c:v>
                </c:pt>
                <c:pt idx="116">
                  <c:v>10.433423217434342</c:v>
                </c:pt>
                <c:pt idx="117">
                  <c:v>7.5429368534036723</c:v>
                </c:pt>
                <c:pt idx="118">
                  <c:v>8.6182871847549691</c:v>
                </c:pt>
                <c:pt idx="119">
                  <c:v>10.356699499298877</c:v>
                </c:pt>
                <c:pt idx="120">
                  <c:v>10.806900486360737</c:v>
                </c:pt>
                <c:pt idx="121">
                  <c:v>11.222885156543757</c:v>
                </c:pt>
                <c:pt idx="122">
                  <c:v>10.832108000712626</c:v>
                </c:pt>
                <c:pt idx="123">
                  <c:v>10.159307327654918</c:v>
                </c:pt>
              </c:numCache>
            </c:numRef>
          </c:xVal>
          <c:yVal>
            <c:numRef>
              <c:f>'binary simulate odds'!$G$18:$G$141</c:f>
              <c:numCache>
                <c:formatCode>0.00</c:formatCode>
                <c:ptCount val="124"/>
                <c:pt idx="0">
                  <c:v>0.22179482441860068</c:v>
                </c:pt>
                <c:pt idx="1">
                  <c:v>0.16761255080275411</c:v>
                </c:pt>
                <c:pt idx="2">
                  <c:v>0.19431261871242259</c:v>
                </c:pt>
                <c:pt idx="3">
                  <c:v>0.40237862826960724</c:v>
                </c:pt>
                <c:pt idx="4">
                  <c:v>0.15789241743227322</c:v>
                </c:pt>
                <c:pt idx="5">
                  <c:v>0.23119908026097291</c:v>
                </c:pt>
                <c:pt idx="6">
                  <c:v>0.10758714437220455</c:v>
                </c:pt>
                <c:pt idx="7">
                  <c:v>0.22069857400799547</c:v>
                </c:pt>
                <c:pt idx="8">
                  <c:v>0.10615351645857064</c:v>
                </c:pt>
                <c:pt idx="9">
                  <c:v>0.2697748798145399</c:v>
                </c:pt>
                <c:pt idx="10">
                  <c:v>0.20434388066182005</c:v>
                </c:pt>
                <c:pt idx="11">
                  <c:v>0.40954174879972932</c:v>
                </c:pt>
                <c:pt idx="12">
                  <c:v>0.29394471181975784</c:v>
                </c:pt>
                <c:pt idx="13">
                  <c:v>0.21475808501995219</c:v>
                </c:pt>
                <c:pt idx="14">
                  <c:v>0.25085198982896828</c:v>
                </c:pt>
                <c:pt idx="15">
                  <c:v>7.385584593695689E-2</c:v>
                </c:pt>
                <c:pt idx="16">
                  <c:v>0.43243098676916369</c:v>
                </c:pt>
                <c:pt idx="17">
                  <c:v>0.29092751920022714</c:v>
                </c:pt>
                <c:pt idx="18">
                  <c:v>0.34581691599825848</c:v>
                </c:pt>
                <c:pt idx="19">
                  <c:v>0.46208401428607443</c:v>
                </c:pt>
                <c:pt idx="20">
                  <c:v>0.11933168855688993</c:v>
                </c:pt>
                <c:pt idx="21">
                  <c:v>0.13532793007171828</c:v>
                </c:pt>
                <c:pt idx="22">
                  <c:v>0.33926000974628007</c:v>
                </c:pt>
                <c:pt idx="23">
                  <c:v>6.1132515020079693E-2</c:v>
                </c:pt>
                <c:pt idx="24">
                  <c:v>0.13771140761999823</c:v>
                </c:pt>
                <c:pt idx="25">
                  <c:v>0.19461281775912279</c:v>
                </c:pt>
                <c:pt idx="26">
                  <c:v>0.26188897311847303</c:v>
                </c:pt>
                <c:pt idx="27">
                  <c:v>0.26245247456446574</c:v>
                </c:pt>
                <c:pt idx="28">
                  <c:v>0.18254697881609705</c:v>
                </c:pt>
                <c:pt idx="29">
                  <c:v>0.15423116492051608</c:v>
                </c:pt>
                <c:pt idx="30">
                  <c:v>0.36390981151537777</c:v>
                </c:pt>
                <c:pt idx="31">
                  <c:v>0.39295958924317409</c:v>
                </c:pt>
                <c:pt idx="32">
                  <c:v>0.12566971091950604</c:v>
                </c:pt>
                <c:pt idx="33">
                  <c:v>0.19510980281277182</c:v>
                </c:pt>
                <c:pt idx="34">
                  <c:v>7.6045415054297502E-2</c:v>
                </c:pt>
                <c:pt idx="35">
                  <c:v>0.35270492051770713</c:v>
                </c:pt>
                <c:pt idx="36">
                  <c:v>0.16987065470817714</c:v>
                </c:pt>
                <c:pt idx="37">
                  <c:v>0.12025257057766506</c:v>
                </c:pt>
                <c:pt idx="38">
                  <c:v>2.3901630110252033E-2</c:v>
                </c:pt>
                <c:pt idx="39">
                  <c:v>0.17663178274319294</c:v>
                </c:pt>
                <c:pt idx="40">
                  <c:v>0.1465602839963262</c:v>
                </c:pt>
                <c:pt idx="41">
                  <c:v>0.42414158429561527</c:v>
                </c:pt>
                <c:pt idx="42">
                  <c:v>0.2249978573062679</c:v>
                </c:pt>
                <c:pt idx="43">
                  <c:v>0.12364345720807408</c:v>
                </c:pt>
                <c:pt idx="44">
                  <c:v>0.41796360325735588</c:v>
                </c:pt>
                <c:pt idx="45">
                  <c:v>0.41035959684537687</c:v>
                </c:pt>
                <c:pt idx="46">
                  <c:v>0.14578837476480122</c:v>
                </c:pt>
                <c:pt idx="47">
                  <c:v>0.34126204422906281</c:v>
                </c:pt>
                <c:pt idx="48">
                  <c:v>0.39019398883356671</c:v>
                </c:pt>
                <c:pt idx="49">
                  <c:v>0.21490834513230622</c:v>
                </c:pt>
                <c:pt idx="50">
                  <c:v>0.16757175505159466</c:v>
                </c:pt>
                <c:pt idx="51">
                  <c:v>0.19776052929286442</c:v>
                </c:pt>
                <c:pt idx="52">
                  <c:v>0.14299921386787237</c:v>
                </c:pt>
                <c:pt idx="53">
                  <c:v>0.14540724123445894</c:v>
                </c:pt>
                <c:pt idx="54">
                  <c:v>0.13952765671717893</c:v>
                </c:pt>
                <c:pt idx="55">
                  <c:v>0.14802044798875369</c:v>
                </c:pt>
                <c:pt idx="56">
                  <c:v>0.20591738318757483</c:v>
                </c:pt>
                <c:pt idx="57">
                  <c:v>0.16876303901229461</c:v>
                </c:pt>
                <c:pt idx="58">
                  <c:v>0.68852812250117645</c:v>
                </c:pt>
                <c:pt idx="59">
                  <c:v>0.16299967860471198</c:v>
                </c:pt>
                <c:pt idx="60">
                  <c:v>0.40317265906742378</c:v>
                </c:pt>
                <c:pt idx="61">
                  <c:v>4.0907005544728536E-2</c:v>
                </c:pt>
                <c:pt idx="62">
                  <c:v>0.14556568689039939</c:v>
                </c:pt>
                <c:pt idx="63">
                  <c:v>0.25625571579143858</c:v>
                </c:pt>
                <c:pt idx="64">
                  <c:v>0.25453495723423186</c:v>
                </c:pt>
                <c:pt idx="65">
                  <c:v>0.38258511268842643</c:v>
                </c:pt>
                <c:pt idx="66">
                  <c:v>0.28921250222568878</c:v>
                </c:pt>
                <c:pt idx="67">
                  <c:v>0.26527022428155833</c:v>
                </c:pt>
                <c:pt idx="68">
                  <c:v>0.26563640920967568</c:v>
                </c:pt>
                <c:pt idx="69">
                  <c:v>0.49841217556056333</c:v>
                </c:pt>
                <c:pt idx="70">
                  <c:v>0.29236279718274577</c:v>
                </c:pt>
                <c:pt idx="71">
                  <c:v>0.49141056473910638</c:v>
                </c:pt>
                <c:pt idx="72">
                  <c:v>0.24172987908560234</c:v>
                </c:pt>
                <c:pt idx="73">
                  <c:v>0.41566773628726295</c:v>
                </c:pt>
                <c:pt idx="74">
                  <c:v>0.21004062646613955</c:v>
                </c:pt>
                <c:pt idx="75">
                  <c:v>0.43841412562175869</c:v>
                </c:pt>
                <c:pt idx="76">
                  <c:v>0.43289420337911749</c:v>
                </c:pt>
                <c:pt idx="77">
                  <c:v>0.42118271810578412</c:v>
                </c:pt>
                <c:pt idx="78">
                  <c:v>0.29641989861685386</c:v>
                </c:pt>
                <c:pt idx="79">
                  <c:v>3.3775879642569971E-2</c:v>
                </c:pt>
                <c:pt idx="80">
                  <c:v>0.23115175559298493</c:v>
                </c:pt>
                <c:pt idx="81">
                  <c:v>0.14424344354564772</c:v>
                </c:pt>
                <c:pt idx="82">
                  <c:v>0.146985458230633</c:v>
                </c:pt>
                <c:pt idx="83">
                  <c:v>0.27620062386346395</c:v>
                </c:pt>
                <c:pt idx="84">
                  <c:v>0.28036791147330214</c:v>
                </c:pt>
                <c:pt idx="85">
                  <c:v>0.44196204390165589</c:v>
                </c:pt>
                <c:pt idx="86">
                  <c:v>0.30458007686977684</c:v>
                </c:pt>
                <c:pt idx="87">
                  <c:v>0.22805130077345875</c:v>
                </c:pt>
                <c:pt idx="88">
                  <c:v>0.3944099308913237</c:v>
                </c:pt>
                <c:pt idx="89">
                  <c:v>0.20540495147066803</c:v>
                </c:pt>
                <c:pt idx="90">
                  <c:v>0.41946252399229061</c:v>
                </c:pt>
                <c:pt idx="91">
                  <c:v>0.35369066669496935</c:v>
                </c:pt>
                <c:pt idx="92">
                  <c:v>0.32907832815142279</c:v>
                </c:pt>
                <c:pt idx="93">
                  <c:v>0.13062595129852464</c:v>
                </c:pt>
                <c:pt idx="94">
                  <c:v>0.31494861525502171</c:v>
                </c:pt>
                <c:pt idx="95">
                  <c:v>7.5234346513593203E-2</c:v>
                </c:pt>
                <c:pt idx="96">
                  <c:v>0.44550121705737461</c:v>
                </c:pt>
                <c:pt idx="97">
                  <c:v>4.5624859035906254E-2</c:v>
                </c:pt>
                <c:pt idx="98">
                  <c:v>8.2640579390819854E-2</c:v>
                </c:pt>
                <c:pt idx="99">
                  <c:v>0.14979088231718946</c:v>
                </c:pt>
                <c:pt idx="100">
                  <c:v>3.4372933113132255E-2</c:v>
                </c:pt>
                <c:pt idx="101">
                  <c:v>0.13343314441262163</c:v>
                </c:pt>
                <c:pt idx="102">
                  <c:v>0.21905630276632351</c:v>
                </c:pt>
                <c:pt idx="103">
                  <c:v>0.54805332144615837</c:v>
                </c:pt>
                <c:pt idx="104">
                  <c:v>0.34324674973724506</c:v>
                </c:pt>
                <c:pt idx="105">
                  <c:v>0.39011953574499297</c:v>
                </c:pt>
                <c:pt idx="106">
                  <c:v>0.39996884272549771</c:v>
                </c:pt>
                <c:pt idx="107">
                  <c:v>0.18657555996816888</c:v>
                </c:pt>
                <c:pt idx="108">
                  <c:v>0.12911538797158303</c:v>
                </c:pt>
                <c:pt idx="109">
                  <c:v>8.4165214732339705E-2</c:v>
                </c:pt>
                <c:pt idx="110">
                  <c:v>7.3695394405733666E-2</c:v>
                </c:pt>
                <c:pt idx="111">
                  <c:v>0.18636420067614651</c:v>
                </c:pt>
                <c:pt idx="112">
                  <c:v>0.2202697228041641</c:v>
                </c:pt>
                <c:pt idx="113">
                  <c:v>0.6146080188479125</c:v>
                </c:pt>
                <c:pt idx="114">
                  <c:v>0.18415631795448026</c:v>
                </c:pt>
                <c:pt idx="115">
                  <c:v>8.6868222580866059E-2</c:v>
                </c:pt>
                <c:pt idx="116">
                  <c:v>0.27816307902744569</c:v>
                </c:pt>
                <c:pt idx="117">
                  <c:v>0.15072388866199626</c:v>
                </c:pt>
                <c:pt idx="118">
                  <c:v>0.19147054223233723</c:v>
                </c:pt>
                <c:pt idx="119">
                  <c:v>0.27404970988306104</c:v>
                </c:pt>
                <c:pt idx="120">
                  <c:v>0.29871796469853917</c:v>
                </c:pt>
                <c:pt idx="121">
                  <c:v>0.32260482630678478</c:v>
                </c:pt>
                <c:pt idx="122">
                  <c:v>0.30013635866717936</c:v>
                </c:pt>
                <c:pt idx="123">
                  <c:v>0.26364274841144719</c:v>
                </c:pt>
              </c:numCache>
            </c:numRef>
          </c:yVal>
          <c:smooth val="0"/>
        </c:ser>
        <c:ser>
          <c:idx val="2"/>
          <c:order val="2"/>
          <c:tx>
            <c:v>Exp-observed</c:v>
          </c:tx>
          <c:spPr>
            <a:ln w="28575">
              <a:noFill/>
            </a:ln>
          </c:spPr>
          <c:marker>
            <c:symbol val="triangle"/>
            <c:size val="7"/>
            <c:spPr>
              <a:solidFill>
                <a:srgbClr val="FF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'binary simulate odds'!$D$142:$D$272</c:f>
              <c:numCache>
                <c:formatCode>0.0</c:formatCode>
                <c:ptCount val="131"/>
                <c:pt idx="0">
                  <c:v>4.6050916633653527</c:v>
                </c:pt>
                <c:pt idx="1">
                  <c:v>8.9476919555815151</c:v>
                </c:pt>
                <c:pt idx="2">
                  <c:v>10.947686826365432</c:v>
                </c:pt>
                <c:pt idx="3">
                  <c:v>4.1606768602257862</c:v>
                </c:pt>
                <c:pt idx="4">
                  <c:v>6.7675256859832462</c:v>
                </c:pt>
                <c:pt idx="5">
                  <c:v>11.651040648011882</c:v>
                </c:pt>
                <c:pt idx="6">
                  <c:v>11.293081886756298</c:v>
                </c:pt>
                <c:pt idx="7">
                  <c:v>9.3875314176846452</c:v>
                </c:pt>
                <c:pt idx="8">
                  <c:v>6.0601530378165496</c:v>
                </c:pt>
                <c:pt idx="9">
                  <c:v>13.264904467798967</c:v>
                </c:pt>
                <c:pt idx="10">
                  <c:v>8.6364423862533624</c:v>
                </c:pt>
                <c:pt idx="11">
                  <c:v>5.8669915676541278</c:v>
                </c:pt>
                <c:pt idx="12">
                  <c:v>10.205278999342795</c:v>
                </c:pt>
                <c:pt idx="13">
                  <c:v>11.119695702404384</c:v>
                </c:pt>
                <c:pt idx="14">
                  <c:v>12.933016139931357</c:v>
                </c:pt>
                <c:pt idx="15">
                  <c:v>15.479865924286823</c:v>
                </c:pt>
                <c:pt idx="16">
                  <c:v>8.5324527492589688</c:v>
                </c:pt>
                <c:pt idx="17">
                  <c:v>9.5211722722274281</c:v>
                </c:pt>
                <c:pt idx="18">
                  <c:v>9.3797874083861945</c:v>
                </c:pt>
                <c:pt idx="19">
                  <c:v>4.9486328938641631</c:v>
                </c:pt>
                <c:pt idx="20">
                  <c:v>10.384696630331742</c:v>
                </c:pt>
                <c:pt idx="21">
                  <c:v>6.5863297099625058</c:v>
                </c:pt>
                <c:pt idx="22">
                  <c:v>5.1503029399511346</c:v>
                </c:pt>
                <c:pt idx="23">
                  <c:v>9.8217895059033165</c:v>
                </c:pt>
                <c:pt idx="24">
                  <c:v>7.1369402331998248</c:v>
                </c:pt>
                <c:pt idx="25">
                  <c:v>8.405003004804108</c:v>
                </c:pt>
                <c:pt idx="26">
                  <c:v>8.1737647885701001</c:v>
                </c:pt>
                <c:pt idx="27">
                  <c:v>10.774813296768052</c:v>
                </c:pt>
                <c:pt idx="28">
                  <c:v>6.43355344997134</c:v>
                </c:pt>
                <c:pt idx="29">
                  <c:v>10.390649076541882</c:v>
                </c:pt>
                <c:pt idx="30">
                  <c:v>9.3854264620689438</c:v>
                </c:pt>
                <c:pt idx="31">
                  <c:v>15.335317678101474</c:v>
                </c:pt>
                <c:pt idx="32">
                  <c:v>15.132600296242567</c:v>
                </c:pt>
                <c:pt idx="33">
                  <c:v>12.972609436308682</c:v>
                </c:pt>
                <c:pt idx="34">
                  <c:v>11.33950961184674</c:v>
                </c:pt>
                <c:pt idx="35">
                  <c:v>7.4140901619558903</c:v>
                </c:pt>
                <c:pt idx="36">
                  <c:v>9.9959163523684555</c:v>
                </c:pt>
                <c:pt idx="37">
                  <c:v>5.8177886687310298</c:v>
                </c:pt>
                <c:pt idx="38">
                  <c:v>8.0175884180986259</c:v>
                </c:pt>
                <c:pt idx="39">
                  <c:v>11.807928773011447</c:v>
                </c:pt>
                <c:pt idx="40">
                  <c:v>11.179804298250502</c:v>
                </c:pt>
                <c:pt idx="41">
                  <c:v>11.421164873732319</c:v>
                </c:pt>
                <c:pt idx="42">
                  <c:v>4.219055914497611</c:v>
                </c:pt>
                <c:pt idx="43">
                  <c:v>11.235779662706721</c:v>
                </c:pt>
                <c:pt idx="44">
                  <c:v>8.0676611681202761</c:v>
                </c:pt>
                <c:pt idx="45">
                  <c:v>10.455486768328408</c:v>
                </c:pt>
                <c:pt idx="46">
                  <c:v>11.574901361417375</c:v>
                </c:pt>
                <c:pt idx="47">
                  <c:v>6.5970238966383326</c:v>
                </c:pt>
                <c:pt idx="48">
                  <c:v>11.394963686374624</c:v>
                </c:pt>
                <c:pt idx="49">
                  <c:v>14.022750818170401</c:v>
                </c:pt>
                <c:pt idx="50">
                  <c:v>6.6096134956379746</c:v>
                </c:pt>
                <c:pt idx="51">
                  <c:v>5.2242132366815923</c:v>
                </c:pt>
                <c:pt idx="52">
                  <c:v>10.725111452433547</c:v>
                </c:pt>
                <c:pt idx="53">
                  <c:v>6.9343713096292285</c:v>
                </c:pt>
                <c:pt idx="54">
                  <c:v>9.0070384370162895</c:v>
                </c:pt>
                <c:pt idx="55">
                  <c:v>8.12258117342307</c:v>
                </c:pt>
                <c:pt idx="56">
                  <c:v>8.089376228107751</c:v>
                </c:pt>
                <c:pt idx="57">
                  <c:v>4.4243201642833361</c:v>
                </c:pt>
                <c:pt idx="58">
                  <c:v>10.515559874036516</c:v>
                </c:pt>
                <c:pt idx="59">
                  <c:v>9.8987955951766828</c:v>
                </c:pt>
                <c:pt idx="60">
                  <c:v>5.3663241452549313</c:v>
                </c:pt>
                <c:pt idx="61">
                  <c:v>8.2709766088914769</c:v>
                </c:pt>
                <c:pt idx="62">
                  <c:v>11.279337016114036</c:v>
                </c:pt>
                <c:pt idx="63">
                  <c:v>9.8657475455418524</c:v>
                </c:pt>
                <c:pt idx="64">
                  <c:v>14.986409710800315</c:v>
                </c:pt>
                <c:pt idx="65">
                  <c:v>6.3857616600382574</c:v>
                </c:pt>
                <c:pt idx="66">
                  <c:v>5.6059389993607756</c:v>
                </c:pt>
                <c:pt idx="67">
                  <c:v>7.6973164252482746</c:v>
                </c:pt>
                <c:pt idx="68">
                  <c:v>6.6925106075865664</c:v>
                </c:pt>
                <c:pt idx="69">
                  <c:v>7.3157711816256192</c:v>
                </c:pt>
                <c:pt idx="70">
                  <c:v>11.76819572354858</c:v>
                </c:pt>
                <c:pt idx="71">
                  <c:v>11.609229591567768</c:v>
                </c:pt>
                <c:pt idx="72">
                  <c:v>7.4831199856652182</c:v>
                </c:pt>
                <c:pt idx="73">
                  <c:v>13.277875239126677</c:v>
                </c:pt>
                <c:pt idx="74">
                  <c:v>10.324568729535324</c:v>
                </c:pt>
                <c:pt idx="75">
                  <c:v>13.530523444939405</c:v>
                </c:pt>
                <c:pt idx="76">
                  <c:v>9.9899874929016352</c:v>
                </c:pt>
                <c:pt idx="77">
                  <c:v>6.9228295276401113</c:v>
                </c:pt>
                <c:pt idx="78">
                  <c:v>6.7430502811714685</c:v>
                </c:pt>
                <c:pt idx="79">
                  <c:v>13.683256012545012</c:v>
                </c:pt>
                <c:pt idx="80">
                  <c:v>5.1125317449775389</c:v>
                </c:pt>
                <c:pt idx="81">
                  <c:v>10.203544236418278</c:v>
                </c:pt>
                <c:pt idx="82">
                  <c:v>7.6031195430662333</c:v>
                </c:pt>
                <c:pt idx="83">
                  <c:v>10.561981955423587</c:v>
                </c:pt>
                <c:pt idx="84">
                  <c:v>6.3224044358876537</c:v>
                </c:pt>
                <c:pt idx="85">
                  <c:v>11.148614961890242</c:v>
                </c:pt>
                <c:pt idx="86">
                  <c:v>14.939328969036602</c:v>
                </c:pt>
                <c:pt idx="87">
                  <c:v>8.0365910858647496</c:v>
                </c:pt>
                <c:pt idx="88">
                  <c:v>6.1318419947250185</c:v>
                </c:pt>
                <c:pt idx="89">
                  <c:v>13.390955133091518</c:v>
                </c:pt>
                <c:pt idx="90">
                  <c:v>8.6281751951944408</c:v>
                </c:pt>
                <c:pt idx="91">
                  <c:v>8.434811736013458</c:v>
                </c:pt>
                <c:pt idx="92">
                  <c:v>7.9622449858307043</c:v>
                </c:pt>
                <c:pt idx="93">
                  <c:v>9.4932014359469026</c:v>
                </c:pt>
                <c:pt idx="94">
                  <c:v>9.6731202128372367</c:v>
                </c:pt>
                <c:pt idx="95">
                  <c:v>5.9645485704494954</c:v>
                </c:pt>
                <c:pt idx="96">
                  <c:v>13.185626088537598</c:v>
                </c:pt>
                <c:pt idx="97">
                  <c:v>8.0856100540877005</c:v>
                </c:pt>
                <c:pt idx="98">
                  <c:v>12.639447263567671</c:v>
                </c:pt>
                <c:pt idx="99">
                  <c:v>6.9641776414584289</c:v>
                </c:pt>
                <c:pt idx="100">
                  <c:v>9.1794440320749526</c:v>
                </c:pt>
                <c:pt idx="101">
                  <c:v>11.13308406363921</c:v>
                </c:pt>
                <c:pt idx="102">
                  <c:v>8.6686760603676305</c:v>
                </c:pt>
                <c:pt idx="103">
                  <c:v>4.89315880237519</c:v>
                </c:pt>
                <c:pt idx="104">
                  <c:v>5.7341363763216249</c:v>
                </c:pt>
                <c:pt idx="105">
                  <c:v>10.937511894275122</c:v>
                </c:pt>
                <c:pt idx="106">
                  <c:v>10.879558617839752</c:v>
                </c:pt>
                <c:pt idx="107">
                  <c:v>11.412329136119345</c:v>
                </c:pt>
                <c:pt idx="108">
                  <c:v>10.435026988751657</c:v>
                </c:pt>
                <c:pt idx="109">
                  <c:v>9.2534332628547489</c:v>
                </c:pt>
                <c:pt idx="110">
                  <c:v>13.317684713500453</c:v>
                </c:pt>
                <c:pt idx="111">
                  <c:v>7.9219501263306249</c:v>
                </c:pt>
                <c:pt idx="112">
                  <c:v>9.4660392200039674</c:v>
                </c:pt>
                <c:pt idx="113">
                  <c:v>2.4557124458958626</c:v>
                </c:pt>
                <c:pt idx="114">
                  <c:v>8.1260330269062724</c:v>
                </c:pt>
                <c:pt idx="115">
                  <c:v>6.3825385465033779</c:v>
                </c:pt>
                <c:pt idx="116">
                  <c:v>15.840575451400785</c:v>
                </c:pt>
                <c:pt idx="117">
                  <c:v>7.9662509337728862</c:v>
                </c:pt>
                <c:pt idx="118">
                  <c:v>11.835723838042661</c:v>
                </c:pt>
                <c:pt idx="119">
                  <c:v>8.2715518315807213</c:v>
                </c:pt>
                <c:pt idx="120">
                  <c:v>8.434036772315137</c:v>
                </c:pt>
                <c:pt idx="121">
                  <c:v>9.8389234640909873</c:v>
                </c:pt>
                <c:pt idx="122">
                  <c:v>6.4001743047569466</c:v>
                </c:pt>
                <c:pt idx="123">
                  <c:v>13.583228835043313</c:v>
                </c:pt>
                <c:pt idx="124">
                  <c:v>10.897435023821673</c:v>
                </c:pt>
                <c:pt idx="125">
                  <c:v>4.9419753619233697</c:v>
                </c:pt>
                <c:pt idx="126">
                  <c:v>6.2090824090929768</c:v>
                </c:pt>
                <c:pt idx="127">
                  <c:v>5.8114390768788855</c:v>
                </c:pt>
                <c:pt idx="128">
                  <c:v>10.264295006382016</c:v>
                </c:pt>
                <c:pt idx="129">
                  <c:v>6.9110065659698883</c:v>
                </c:pt>
                <c:pt idx="130">
                  <c:v>12.187492920498254</c:v>
                </c:pt>
              </c:numCache>
            </c:numRef>
          </c:xVal>
          <c:yVal>
            <c:numRef>
              <c:f>'binary simulate odds'!$H$142:$H$272</c:f>
              <c:numCache>
                <c:formatCode>0</c:formatCode>
                <c:ptCount val="131"/>
                <c:pt idx="0">
                  <c:v>0</c:v>
                </c:pt>
                <c:pt idx="1">
                  <c:v>1</c:v>
                </c:pt>
                <c:pt idx="2">
                  <c:v>1</c:v>
                </c:pt>
                <c:pt idx="3">
                  <c:v>0</c:v>
                </c:pt>
                <c:pt idx="4">
                  <c:v>1</c:v>
                </c:pt>
                <c:pt idx="5">
                  <c:v>0</c:v>
                </c:pt>
                <c:pt idx="6">
                  <c:v>1</c:v>
                </c:pt>
                <c:pt idx="7">
                  <c:v>0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0</c:v>
                </c:pt>
                <c:pt idx="13">
                  <c:v>0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0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0</c:v>
                </c:pt>
                <c:pt idx="22">
                  <c:v>1</c:v>
                </c:pt>
                <c:pt idx="23">
                  <c:v>0</c:v>
                </c:pt>
                <c:pt idx="24">
                  <c:v>1</c:v>
                </c:pt>
                <c:pt idx="25">
                  <c:v>0</c:v>
                </c:pt>
                <c:pt idx="26">
                  <c:v>1</c:v>
                </c:pt>
                <c:pt idx="27">
                  <c:v>0</c:v>
                </c:pt>
                <c:pt idx="28">
                  <c:v>1</c:v>
                </c:pt>
                <c:pt idx="29">
                  <c:v>1</c:v>
                </c:pt>
                <c:pt idx="30">
                  <c:v>0</c:v>
                </c:pt>
                <c:pt idx="31">
                  <c:v>0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0</c:v>
                </c:pt>
                <c:pt idx="36">
                  <c:v>1</c:v>
                </c:pt>
                <c:pt idx="37">
                  <c:v>0</c:v>
                </c:pt>
                <c:pt idx="38">
                  <c:v>1</c:v>
                </c:pt>
                <c:pt idx="39">
                  <c:v>0</c:v>
                </c:pt>
                <c:pt idx="40">
                  <c:v>1</c:v>
                </c:pt>
                <c:pt idx="41">
                  <c:v>1</c:v>
                </c:pt>
                <c:pt idx="42">
                  <c:v>0</c:v>
                </c:pt>
                <c:pt idx="43">
                  <c:v>0</c:v>
                </c:pt>
                <c:pt idx="44">
                  <c:v>1</c:v>
                </c:pt>
                <c:pt idx="45">
                  <c:v>1</c:v>
                </c:pt>
                <c:pt idx="46">
                  <c:v>0</c:v>
                </c:pt>
                <c:pt idx="47">
                  <c:v>0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0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0</c:v>
                </c:pt>
                <c:pt idx="60">
                  <c:v>0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0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0</c:v>
                </c:pt>
                <c:pt idx="71">
                  <c:v>1</c:v>
                </c:pt>
                <c:pt idx="72">
                  <c:v>1</c:v>
                </c:pt>
                <c:pt idx="73">
                  <c:v>0</c:v>
                </c:pt>
                <c:pt idx="74">
                  <c:v>1</c:v>
                </c:pt>
                <c:pt idx="75">
                  <c:v>1</c:v>
                </c:pt>
                <c:pt idx="76">
                  <c:v>0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0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1</c:v>
                </c:pt>
                <c:pt idx="92">
                  <c:v>0</c:v>
                </c:pt>
                <c:pt idx="93">
                  <c:v>1</c:v>
                </c:pt>
                <c:pt idx="94">
                  <c:v>1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0</c:v>
                </c:pt>
                <c:pt idx="105">
                  <c:v>0</c:v>
                </c:pt>
                <c:pt idx="106">
                  <c:v>1</c:v>
                </c:pt>
                <c:pt idx="107">
                  <c:v>0</c:v>
                </c:pt>
                <c:pt idx="108">
                  <c:v>0</c:v>
                </c:pt>
                <c:pt idx="109">
                  <c:v>1</c:v>
                </c:pt>
                <c:pt idx="110">
                  <c:v>0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0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0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0</c:v>
                </c:pt>
                <c:pt idx="129">
                  <c:v>1</c:v>
                </c:pt>
                <c:pt idx="130">
                  <c:v>1</c:v>
                </c:pt>
              </c:numCache>
            </c:numRef>
          </c:yVal>
          <c:smooth val="0"/>
        </c:ser>
        <c:ser>
          <c:idx val="3"/>
          <c:order val="3"/>
          <c:tx>
            <c:v>Exp-true</c:v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FF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'binary simulate odds'!$D$142:$D$272</c:f>
              <c:numCache>
                <c:formatCode>0.0</c:formatCode>
                <c:ptCount val="131"/>
                <c:pt idx="0">
                  <c:v>4.6050916633653527</c:v>
                </c:pt>
                <c:pt idx="1">
                  <c:v>8.9476919555815151</c:v>
                </c:pt>
                <c:pt idx="2">
                  <c:v>10.947686826365432</c:v>
                </c:pt>
                <c:pt idx="3">
                  <c:v>4.1606768602257862</c:v>
                </c:pt>
                <c:pt idx="4">
                  <c:v>6.7675256859832462</c:v>
                </c:pt>
                <c:pt idx="5">
                  <c:v>11.651040648011882</c:v>
                </c:pt>
                <c:pt idx="6">
                  <c:v>11.293081886756298</c:v>
                </c:pt>
                <c:pt idx="7">
                  <c:v>9.3875314176846452</c:v>
                </c:pt>
                <c:pt idx="8">
                  <c:v>6.0601530378165496</c:v>
                </c:pt>
                <c:pt idx="9">
                  <c:v>13.264904467798967</c:v>
                </c:pt>
                <c:pt idx="10">
                  <c:v>8.6364423862533624</c:v>
                </c:pt>
                <c:pt idx="11">
                  <c:v>5.8669915676541278</c:v>
                </c:pt>
                <c:pt idx="12">
                  <c:v>10.205278999342795</c:v>
                </c:pt>
                <c:pt idx="13">
                  <c:v>11.119695702404384</c:v>
                </c:pt>
                <c:pt idx="14">
                  <c:v>12.933016139931357</c:v>
                </c:pt>
                <c:pt idx="15">
                  <c:v>15.479865924286823</c:v>
                </c:pt>
                <c:pt idx="16">
                  <c:v>8.5324527492589688</c:v>
                </c:pt>
                <c:pt idx="17">
                  <c:v>9.5211722722274281</c:v>
                </c:pt>
                <c:pt idx="18">
                  <c:v>9.3797874083861945</c:v>
                </c:pt>
                <c:pt idx="19">
                  <c:v>4.9486328938641631</c:v>
                </c:pt>
                <c:pt idx="20">
                  <c:v>10.384696630331742</c:v>
                </c:pt>
                <c:pt idx="21">
                  <c:v>6.5863297099625058</c:v>
                </c:pt>
                <c:pt idx="22">
                  <c:v>5.1503029399511346</c:v>
                </c:pt>
                <c:pt idx="23">
                  <c:v>9.8217895059033165</c:v>
                </c:pt>
                <c:pt idx="24">
                  <c:v>7.1369402331998248</c:v>
                </c:pt>
                <c:pt idx="25">
                  <c:v>8.405003004804108</c:v>
                </c:pt>
                <c:pt idx="26">
                  <c:v>8.1737647885701001</c:v>
                </c:pt>
                <c:pt idx="27">
                  <c:v>10.774813296768052</c:v>
                </c:pt>
                <c:pt idx="28">
                  <c:v>6.43355344997134</c:v>
                </c:pt>
                <c:pt idx="29">
                  <c:v>10.390649076541882</c:v>
                </c:pt>
                <c:pt idx="30">
                  <c:v>9.3854264620689438</c:v>
                </c:pt>
                <c:pt idx="31">
                  <c:v>15.335317678101474</c:v>
                </c:pt>
                <c:pt idx="32">
                  <c:v>15.132600296242567</c:v>
                </c:pt>
                <c:pt idx="33">
                  <c:v>12.972609436308682</c:v>
                </c:pt>
                <c:pt idx="34">
                  <c:v>11.33950961184674</c:v>
                </c:pt>
                <c:pt idx="35">
                  <c:v>7.4140901619558903</c:v>
                </c:pt>
                <c:pt idx="36">
                  <c:v>9.9959163523684555</c:v>
                </c:pt>
                <c:pt idx="37">
                  <c:v>5.8177886687310298</c:v>
                </c:pt>
                <c:pt idx="38">
                  <c:v>8.0175884180986259</c:v>
                </c:pt>
                <c:pt idx="39">
                  <c:v>11.807928773011447</c:v>
                </c:pt>
                <c:pt idx="40">
                  <c:v>11.179804298250502</c:v>
                </c:pt>
                <c:pt idx="41">
                  <c:v>11.421164873732319</c:v>
                </c:pt>
                <c:pt idx="42">
                  <c:v>4.219055914497611</c:v>
                </c:pt>
                <c:pt idx="43">
                  <c:v>11.235779662706721</c:v>
                </c:pt>
                <c:pt idx="44">
                  <c:v>8.0676611681202761</c:v>
                </c:pt>
                <c:pt idx="45">
                  <c:v>10.455486768328408</c:v>
                </c:pt>
                <c:pt idx="46">
                  <c:v>11.574901361417375</c:v>
                </c:pt>
                <c:pt idx="47">
                  <c:v>6.5970238966383326</c:v>
                </c:pt>
                <c:pt idx="48">
                  <c:v>11.394963686374624</c:v>
                </c:pt>
                <c:pt idx="49">
                  <c:v>14.022750818170401</c:v>
                </c:pt>
                <c:pt idx="50">
                  <c:v>6.6096134956379746</c:v>
                </c:pt>
                <c:pt idx="51">
                  <c:v>5.2242132366815923</c:v>
                </c:pt>
                <c:pt idx="52">
                  <c:v>10.725111452433547</c:v>
                </c:pt>
                <c:pt idx="53">
                  <c:v>6.9343713096292285</c:v>
                </c:pt>
                <c:pt idx="54">
                  <c:v>9.0070384370162895</c:v>
                </c:pt>
                <c:pt idx="55">
                  <c:v>8.12258117342307</c:v>
                </c:pt>
                <c:pt idx="56">
                  <c:v>8.089376228107751</c:v>
                </c:pt>
                <c:pt idx="57">
                  <c:v>4.4243201642833361</c:v>
                </c:pt>
                <c:pt idx="58">
                  <c:v>10.515559874036516</c:v>
                </c:pt>
                <c:pt idx="59">
                  <c:v>9.8987955951766828</c:v>
                </c:pt>
                <c:pt idx="60">
                  <c:v>5.3663241452549313</c:v>
                </c:pt>
                <c:pt idx="61">
                  <c:v>8.2709766088914769</c:v>
                </c:pt>
                <c:pt idx="62">
                  <c:v>11.279337016114036</c:v>
                </c:pt>
                <c:pt idx="63">
                  <c:v>9.8657475455418524</c:v>
                </c:pt>
                <c:pt idx="64">
                  <c:v>14.986409710800315</c:v>
                </c:pt>
                <c:pt idx="65">
                  <c:v>6.3857616600382574</c:v>
                </c:pt>
                <c:pt idx="66">
                  <c:v>5.6059389993607756</c:v>
                </c:pt>
                <c:pt idx="67">
                  <c:v>7.6973164252482746</c:v>
                </c:pt>
                <c:pt idx="68">
                  <c:v>6.6925106075865664</c:v>
                </c:pt>
                <c:pt idx="69">
                  <c:v>7.3157711816256192</c:v>
                </c:pt>
                <c:pt idx="70">
                  <c:v>11.76819572354858</c:v>
                </c:pt>
                <c:pt idx="71">
                  <c:v>11.609229591567768</c:v>
                </c:pt>
                <c:pt idx="72">
                  <c:v>7.4831199856652182</c:v>
                </c:pt>
                <c:pt idx="73">
                  <c:v>13.277875239126677</c:v>
                </c:pt>
                <c:pt idx="74">
                  <c:v>10.324568729535324</c:v>
                </c:pt>
                <c:pt idx="75">
                  <c:v>13.530523444939405</c:v>
                </c:pt>
                <c:pt idx="76">
                  <c:v>9.9899874929016352</c:v>
                </c:pt>
                <c:pt idx="77">
                  <c:v>6.9228295276401113</c:v>
                </c:pt>
                <c:pt idx="78">
                  <c:v>6.7430502811714685</c:v>
                </c:pt>
                <c:pt idx="79">
                  <c:v>13.683256012545012</c:v>
                </c:pt>
                <c:pt idx="80">
                  <c:v>5.1125317449775389</c:v>
                </c:pt>
                <c:pt idx="81">
                  <c:v>10.203544236418278</c:v>
                </c:pt>
                <c:pt idx="82">
                  <c:v>7.6031195430662333</c:v>
                </c:pt>
                <c:pt idx="83">
                  <c:v>10.561981955423587</c:v>
                </c:pt>
                <c:pt idx="84">
                  <c:v>6.3224044358876537</c:v>
                </c:pt>
                <c:pt idx="85">
                  <c:v>11.148614961890242</c:v>
                </c:pt>
                <c:pt idx="86">
                  <c:v>14.939328969036602</c:v>
                </c:pt>
                <c:pt idx="87">
                  <c:v>8.0365910858647496</c:v>
                </c:pt>
                <c:pt idx="88">
                  <c:v>6.1318419947250185</c:v>
                </c:pt>
                <c:pt idx="89">
                  <c:v>13.390955133091518</c:v>
                </c:pt>
                <c:pt idx="90">
                  <c:v>8.6281751951944408</c:v>
                </c:pt>
                <c:pt idx="91">
                  <c:v>8.434811736013458</c:v>
                </c:pt>
                <c:pt idx="92">
                  <c:v>7.9622449858307043</c:v>
                </c:pt>
                <c:pt idx="93">
                  <c:v>9.4932014359469026</c:v>
                </c:pt>
                <c:pt idx="94">
                  <c:v>9.6731202128372367</c:v>
                </c:pt>
                <c:pt idx="95">
                  <c:v>5.9645485704494954</c:v>
                </c:pt>
                <c:pt idx="96">
                  <c:v>13.185626088537598</c:v>
                </c:pt>
                <c:pt idx="97">
                  <c:v>8.0856100540877005</c:v>
                </c:pt>
                <c:pt idx="98">
                  <c:v>12.639447263567671</c:v>
                </c:pt>
                <c:pt idx="99">
                  <c:v>6.9641776414584289</c:v>
                </c:pt>
                <c:pt idx="100">
                  <c:v>9.1794440320749526</c:v>
                </c:pt>
                <c:pt idx="101">
                  <c:v>11.13308406363921</c:v>
                </c:pt>
                <c:pt idx="102">
                  <c:v>8.6686760603676305</c:v>
                </c:pt>
                <c:pt idx="103">
                  <c:v>4.89315880237519</c:v>
                </c:pt>
                <c:pt idx="104">
                  <c:v>5.7341363763216249</c:v>
                </c:pt>
                <c:pt idx="105">
                  <c:v>10.937511894275122</c:v>
                </c:pt>
                <c:pt idx="106">
                  <c:v>10.879558617839752</c:v>
                </c:pt>
                <c:pt idx="107">
                  <c:v>11.412329136119345</c:v>
                </c:pt>
                <c:pt idx="108">
                  <c:v>10.435026988751657</c:v>
                </c:pt>
                <c:pt idx="109">
                  <c:v>9.2534332628547489</c:v>
                </c:pt>
                <c:pt idx="110">
                  <c:v>13.317684713500453</c:v>
                </c:pt>
                <c:pt idx="111">
                  <c:v>7.9219501263306249</c:v>
                </c:pt>
                <c:pt idx="112">
                  <c:v>9.4660392200039674</c:v>
                </c:pt>
                <c:pt idx="113">
                  <c:v>2.4557124458958626</c:v>
                </c:pt>
                <c:pt idx="114">
                  <c:v>8.1260330269062724</c:v>
                </c:pt>
                <c:pt idx="115">
                  <c:v>6.3825385465033779</c:v>
                </c:pt>
                <c:pt idx="116">
                  <c:v>15.840575451400785</c:v>
                </c:pt>
                <c:pt idx="117">
                  <c:v>7.9662509337728862</c:v>
                </c:pt>
                <c:pt idx="118">
                  <c:v>11.835723838042661</c:v>
                </c:pt>
                <c:pt idx="119">
                  <c:v>8.2715518315807213</c:v>
                </c:pt>
                <c:pt idx="120">
                  <c:v>8.434036772315137</c:v>
                </c:pt>
                <c:pt idx="121">
                  <c:v>9.8389234640909873</c:v>
                </c:pt>
                <c:pt idx="122">
                  <c:v>6.4001743047569466</c:v>
                </c:pt>
                <c:pt idx="123">
                  <c:v>13.583228835043313</c:v>
                </c:pt>
                <c:pt idx="124">
                  <c:v>10.897435023821673</c:v>
                </c:pt>
                <c:pt idx="125">
                  <c:v>4.9419753619233697</c:v>
                </c:pt>
                <c:pt idx="126">
                  <c:v>6.2090824090929768</c:v>
                </c:pt>
                <c:pt idx="127">
                  <c:v>5.8114390768788855</c:v>
                </c:pt>
                <c:pt idx="128">
                  <c:v>10.264295006382016</c:v>
                </c:pt>
                <c:pt idx="129">
                  <c:v>6.9110065659698883</c:v>
                </c:pt>
                <c:pt idx="130">
                  <c:v>12.187492920498254</c:v>
                </c:pt>
              </c:numCache>
            </c:numRef>
          </c:xVal>
          <c:yVal>
            <c:numRef>
              <c:f>'binary simulate odds'!$G$142:$G$272</c:f>
              <c:numCache>
                <c:formatCode>0.00</c:formatCode>
                <c:ptCount val="131"/>
                <c:pt idx="0">
                  <c:v>0.53187302059280184</c:v>
                </c:pt>
                <c:pt idx="1">
                  <c:v>0.6523402598033371</c:v>
                </c:pt>
                <c:pt idx="2">
                  <c:v>0.7027422388944542</c:v>
                </c:pt>
                <c:pt idx="3">
                  <c:v>0.51907183841171989</c:v>
                </c:pt>
                <c:pt idx="4">
                  <c:v>0.59326501392912301</c:v>
                </c:pt>
                <c:pt idx="5">
                  <c:v>0.71943184834506435</c:v>
                </c:pt>
                <c:pt idx="6">
                  <c:v>0.71100953028073144</c:v>
                </c:pt>
                <c:pt idx="7">
                  <c:v>0.66377313479320932</c:v>
                </c:pt>
                <c:pt idx="8">
                  <c:v>0.57340580445932221</c:v>
                </c:pt>
                <c:pt idx="9">
                  <c:v>0.75548550424275851</c:v>
                </c:pt>
                <c:pt idx="10">
                  <c:v>0.64414146572794928</c:v>
                </c:pt>
                <c:pt idx="11">
                  <c:v>0.56793859560169579</c:v>
                </c:pt>
                <c:pt idx="12">
                  <c:v>0.68452035229686958</c:v>
                </c:pt>
                <c:pt idx="13">
                  <c:v>0.7068764623942656</c:v>
                </c:pt>
                <c:pt idx="14">
                  <c:v>0.7483336546253101</c:v>
                </c:pt>
                <c:pt idx="15">
                  <c:v>0.79962758355628361</c:v>
                </c:pt>
                <c:pt idx="16">
                  <c:v>0.64138298236209668</c:v>
                </c:pt>
                <c:pt idx="17">
                  <c:v>0.66720998197847758</c:v>
                </c:pt>
                <c:pt idx="18">
                  <c:v>0.66357344504683102</c:v>
                </c:pt>
                <c:pt idx="19">
                  <c:v>0.54174078484826016</c:v>
                </c:pt>
                <c:pt idx="20">
                  <c:v>0.68897921117445504</c:v>
                </c:pt>
                <c:pt idx="21">
                  <c:v>0.58820425288862999</c:v>
                </c:pt>
                <c:pt idx="22">
                  <c:v>0.54751877224407419</c:v>
                </c:pt>
                <c:pt idx="23">
                  <c:v>0.67487587707064944</c:v>
                </c:pt>
                <c:pt idx="24">
                  <c:v>0.60352053356730817</c:v>
                </c:pt>
                <c:pt idx="25">
                  <c:v>0.63798939806332988</c:v>
                </c:pt>
                <c:pt idx="26">
                  <c:v>0.63179717620738296</c:v>
                </c:pt>
                <c:pt idx="27">
                  <c:v>0.69855353653127639</c:v>
                </c:pt>
                <c:pt idx="28">
                  <c:v>0.58392265944194577</c:v>
                </c:pt>
                <c:pt idx="29">
                  <c:v>0.68912654714074384</c:v>
                </c:pt>
                <c:pt idx="30">
                  <c:v>0.66371886145556025</c:v>
                </c:pt>
                <c:pt idx="31">
                  <c:v>0.79693864413106297</c:v>
                </c:pt>
                <c:pt idx="32">
                  <c:v>0.79312247165727179</c:v>
                </c:pt>
                <c:pt idx="33">
                  <c:v>0.74919409842498774</c:v>
                </c:pt>
                <c:pt idx="34">
                  <c:v>0.71211035526915145</c:v>
                </c:pt>
                <c:pt idx="35">
                  <c:v>0.61115586118674448</c:v>
                </c:pt>
                <c:pt idx="36">
                  <c:v>0.67927406087666498</c:v>
                </c:pt>
                <c:pt idx="37">
                  <c:v>0.56654326109902675</c:v>
                </c:pt>
                <c:pt idx="38">
                  <c:v>0.62759013790191276</c:v>
                </c:pt>
                <c:pt idx="39">
                  <c:v>0.72307566633706977</c:v>
                </c:pt>
                <c:pt idx="40">
                  <c:v>0.70831320782738005</c:v>
                </c:pt>
                <c:pt idx="41">
                  <c:v>0.71404036907763935</c:v>
                </c:pt>
                <c:pt idx="42">
                  <c:v>0.52075521560412164</c:v>
                </c:pt>
                <c:pt idx="43">
                  <c:v>0.70964742677940462</c:v>
                </c:pt>
                <c:pt idx="44">
                  <c:v>0.62894112533754443</c:v>
                </c:pt>
                <c:pt idx="45">
                  <c:v>0.69072893464629748</c:v>
                </c:pt>
                <c:pt idx="46">
                  <c:v>0.71765296574790538</c:v>
                </c:pt>
                <c:pt idx="47">
                  <c:v>0.58850346874923731</c:v>
                </c:pt>
                <c:pt idx="48">
                  <c:v>0.71342192020144013</c:v>
                </c:pt>
                <c:pt idx="49">
                  <c:v>0.77129462721453612</c:v>
                </c:pt>
                <c:pt idx="50">
                  <c:v>0.58885563305746902</c:v>
                </c:pt>
                <c:pt idx="51">
                  <c:v>0.54963323444429901</c:v>
                </c:pt>
                <c:pt idx="52">
                  <c:v>0.69734307550689856</c:v>
                </c:pt>
                <c:pt idx="53">
                  <c:v>0.59790755617317703</c:v>
                </c:pt>
                <c:pt idx="54">
                  <c:v>0.65389351463055956</c:v>
                </c:pt>
                <c:pt idx="55">
                  <c:v>0.63042057774631022</c:v>
                </c:pt>
                <c:pt idx="56">
                  <c:v>0.6295263833616852</c:v>
                </c:pt>
                <c:pt idx="57">
                  <c:v>0.52667007624163542</c:v>
                </c:pt>
                <c:pt idx="58">
                  <c:v>0.69220949127674047</c:v>
                </c:pt>
                <c:pt idx="59">
                  <c:v>0.67682479883610225</c:v>
                </c:pt>
                <c:pt idx="60">
                  <c:v>0.55369371525249489</c:v>
                </c:pt>
                <c:pt idx="61">
                  <c:v>0.63440579841687772</c:v>
                </c:pt>
                <c:pt idx="62">
                  <c:v>0.71068315349849243</c:v>
                </c:pt>
                <c:pt idx="63">
                  <c:v>0.67598914368304208</c:v>
                </c:pt>
                <c:pt idx="64">
                  <c:v>0.79033768391495507</c:v>
                </c:pt>
                <c:pt idx="65">
                  <c:v>0.58258064536098186</c:v>
                </c:pt>
                <c:pt idx="66">
                  <c:v>0.56052367013641691</c:v>
                </c:pt>
                <c:pt idx="67">
                  <c:v>0.61890261968074856</c:v>
                </c:pt>
                <c:pt idx="68">
                  <c:v>0.59117219582516101</c:v>
                </c:pt>
                <c:pt idx="69">
                  <c:v>0.60845325293241115</c:v>
                </c:pt>
                <c:pt idx="70">
                  <c:v>0.72215560848875093</c:v>
                </c:pt>
                <c:pt idx="71">
                  <c:v>0.7184558409908669</c:v>
                </c:pt>
                <c:pt idx="72">
                  <c:v>0.61304930060193774</c:v>
                </c:pt>
                <c:pt idx="73">
                  <c:v>0.75576220124227445</c:v>
                </c:pt>
                <c:pt idx="74">
                  <c:v>0.68748877112538975</c:v>
                </c:pt>
                <c:pt idx="75">
                  <c:v>0.76110941970492563</c:v>
                </c:pt>
                <c:pt idx="76">
                  <c:v>0.67912482343466751</c:v>
                </c:pt>
                <c:pt idx="77">
                  <c:v>0.59758695606400136</c:v>
                </c:pt>
                <c:pt idx="78">
                  <c:v>0.59258255170804353</c:v>
                </c:pt>
                <c:pt idx="79">
                  <c:v>0.76430275501945621</c:v>
                </c:pt>
                <c:pt idx="80">
                  <c:v>0.54643752780714105</c:v>
                </c:pt>
                <c:pt idx="81">
                  <c:v>0.68447707221101783</c:v>
                </c:pt>
                <c:pt idx="82">
                  <c:v>0.61633265572973162</c:v>
                </c:pt>
                <c:pt idx="83">
                  <c:v>0.69335090506208918</c:v>
                </c:pt>
                <c:pt idx="84">
                  <c:v>0.58079966295902374</c:v>
                </c:pt>
                <c:pt idx="85">
                  <c:v>0.70756822189123414</c:v>
                </c:pt>
                <c:pt idx="86">
                  <c:v>0.78943499967904163</c:v>
                </c:pt>
                <c:pt idx="87">
                  <c:v>0.62810307518678499</c:v>
                </c:pt>
                <c:pt idx="88">
                  <c:v>0.57543039440424015</c:v>
                </c:pt>
                <c:pt idx="89">
                  <c:v>0.75816547291676284</c:v>
                </c:pt>
                <c:pt idx="90">
                  <c:v>0.6439225128863576</c:v>
                </c:pt>
                <c:pt idx="91">
                  <c:v>0.63878435884247042</c:v>
                </c:pt>
                <c:pt idx="92">
                  <c:v>0.62609462376085523</c:v>
                </c:pt>
                <c:pt idx="93">
                  <c:v>0.66649211028895128</c:v>
                </c:pt>
                <c:pt idx="94">
                  <c:v>0.67109611695993909</c:v>
                </c:pt>
                <c:pt idx="95">
                  <c:v>0.57070198774050573</c:v>
                </c:pt>
                <c:pt idx="96">
                  <c:v>0.75378970643650656</c:v>
                </c:pt>
                <c:pt idx="97">
                  <c:v>0.6294249057392356</c:v>
                </c:pt>
                <c:pt idx="98">
                  <c:v>0.74189291385861733</c:v>
                </c:pt>
                <c:pt idx="99">
                  <c:v>0.59873510928869922</c:v>
                </c:pt>
                <c:pt idx="100">
                  <c:v>0.65838716105185768</c:v>
                </c:pt>
                <c:pt idx="101">
                  <c:v>0.70719683606687045</c:v>
                </c:pt>
                <c:pt idx="102">
                  <c:v>0.6449945837514135</c:v>
                </c:pt>
                <c:pt idx="103">
                  <c:v>0.54014937569550514</c:v>
                </c:pt>
                <c:pt idx="104">
                  <c:v>0.56416857131975329</c:v>
                </c:pt>
                <c:pt idx="105">
                  <c:v>0.70249663318903388</c:v>
                </c:pt>
                <c:pt idx="106">
                  <c:v>0.70109551137787574</c:v>
                </c:pt>
                <c:pt idx="107">
                  <c:v>0.71383190109083561</c:v>
                </c:pt>
                <c:pt idx="108">
                  <c:v>0.69022378770702375</c:v>
                </c:pt>
                <c:pt idx="109">
                  <c:v>0.66030701441479112</c:v>
                </c:pt>
                <c:pt idx="110">
                  <c:v>0.75661010663676287</c:v>
                </c:pt>
                <c:pt idx="111">
                  <c:v>0.625004239054745</c:v>
                </c:pt>
                <c:pt idx="112">
                  <c:v>0.66579425218336952</c:v>
                </c:pt>
                <c:pt idx="113">
                  <c:v>0.46987631942821084</c:v>
                </c:pt>
                <c:pt idx="114">
                  <c:v>0.63051348339817881</c:v>
                </c:pt>
                <c:pt idx="115">
                  <c:v>0.58249009466381807</c:v>
                </c:pt>
                <c:pt idx="116">
                  <c:v>0.80622094002156397</c:v>
                </c:pt>
                <c:pt idx="117">
                  <c:v>0.62620295553261895</c:v>
                </c:pt>
                <c:pt idx="118">
                  <c:v>0.72371816972927339</c:v>
                </c:pt>
                <c:pt idx="119">
                  <c:v>0.63442121090598158</c:v>
                </c:pt>
                <c:pt idx="120">
                  <c:v>0.63876370115099179</c:v>
                </c:pt>
                <c:pt idx="121">
                  <c:v>0.67531004182666354</c:v>
                </c:pt>
                <c:pt idx="122">
                  <c:v>0.58298548843659315</c:v>
                </c:pt>
                <c:pt idx="123">
                  <c:v>0.76221472975197946</c:v>
                </c:pt>
                <c:pt idx="124">
                  <c:v>0.70152810844036606</c:v>
                </c:pt>
                <c:pt idx="125">
                  <c:v>0.5415498416775395</c:v>
                </c:pt>
                <c:pt idx="126">
                  <c:v>0.57760893375217559</c:v>
                </c:pt>
                <c:pt idx="127">
                  <c:v>0.56636311700116371</c:v>
                </c:pt>
                <c:pt idx="128">
                  <c:v>0.68599081514524307</c:v>
                </c:pt>
                <c:pt idx="129">
                  <c:v>0.5972584590139336</c:v>
                </c:pt>
                <c:pt idx="130">
                  <c:v>0.73176943113466542</c:v>
                </c:pt>
              </c:numCache>
            </c:numRef>
          </c:yVal>
          <c:smooth val="0"/>
        </c:ser>
        <c:ser>
          <c:idx val="4"/>
          <c:order val="4"/>
          <c:tx>
            <c:v>Mean of X</c:v>
          </c:tx>
          <c:spPr>
            <a:ln w="12700">
              <a:solidFill>
                <a:srgbClr val="800080"/>
              </a:solidFill>
              <a:prstDash val="sysDash"/>
            </a:ln>
          </c:spPr>
          <c:marker>
            <c:symbol val="none"/>
          </c:marker>
          <c:xVal>
            <c:numRef>
              <c:f>'binary simulate odds'!$O$19:$O$20</c:f>
              <c:numCache>
                <c:formatCode>0.0</c:formatCode>
                <c:ptCount val="2"/>
                <c:pt idx="0">
                  <c:v>9.2688731110106808</c:v>
                </c:pt>
                <c:pt idx="1">
                  <c:v>9.2688731110106808</c:v>
                </c:pt>
              </c:numCache>
            </c:numRef>
          </c:xVal>
          <c:yVal>
            <c:numRef>
              <c:f>'binary simulate odds'!$P$19:$P$20</c:f>
              <c:numCache>
                <c:formatCode>General</c:formatCode>
                <c:ptCount val="2"/>
                <c:pt idx="0">
                  <c:v>0</c:v>
                </c:pt>
                <c:pt idx="1">
                  <c:v>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5398912"/>
        <c:axId val="175401216"/>
      </c:scatterChart>
      <c:valAx>
        <c:axId val="1753989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X</a:t>
                </a:r>
              </a:p>
            </c:rich>
          </c:tx>
          <c:layout>
            <c:manualLayout>
              <c:xMode val="edge"/>
              <c:yMode val="edge"/>
              <c:x val="0.58019900153567128"/>
              <c:y val="0.75949648745236142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75401216"/>
        <c:crosses val="autoZero"/>
        <c:crossBetween val="midCat"/>
      </c:valAx>
      <c:valAx>
        <c:axId val="175401216"/>
        <c:scaling>
          <c:orientation val="minMax"/>
          <c:max val="1"/>
          <c:min val="0"/>
        </c:scaling>
        <c:delete val="0"/>
        <c:axPos val="l"/>
        <c:title>
          <c:tx>
            <c:rich>
              <a:bodyPr rot="0" vert="horz"/>
              <a:lstStyle/>
              <a:p>
                <a:pPr algn="ctr"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Probability
of event</a:t>
                </a:r>
              </a:p>
            </c:rich>
          </c:tx>
          <c:layout>
            <c:manualLayout>
              <c:xMode val="edge"/>
              <c:yMode val="edge"/>
              <c:x val="2.9703020556433687E-2"/>
              <c:y val="0.3088619048972937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75398912"/>
        <c:crosses val="autoZero"/>
        <c:crossBetween val="midCat"/>
        <c:majorUnit val="0.2"/>
        <c:minorUnit val="0.1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7.7227853446727585E-2"/>
          <c:y val="0.77215476224323421"/>
          <c:w val="0.33267383023205727"/>
          <c:h val="0.2126590164866612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C0C0C0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205740</xdr:colOff>
      <xdr:row>20</xdr:row>
      <xdr:rowOff>83820</xdr:rowOff>
    </xdr:from>
    <xdr:to>
      <xdr:col>16</xdr:col>
      <xdr:colOff>236220</xdr:colOff>
      <xdr:row>38</xdr:row>
      <xdr:rowOff>76200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411480</xdr:colOff>
      <xdr:row>20</xdr:row>
      <xdr:rowOff>160020</xdr:rowOff>
    </xdr:from>
    <xdr:to>
      <xdr:col>22</xdr:col>
      <xdr:colOff>594360</xdr:colOff>
      <xdr:row>38</xdr:row>
      <xdr:rowOff>152400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205740</xdr:colOff>
      <xdr:row>20</xdr:row>
      <xdr:rowOff>83820</xdr:rowOff>
    </xdr:from>
    <xdr:to>
      <xdr:col>16</xdr:col>
      <xdr:colOff>236220</xdr:colOff>
      <xdr:row>38</xdr:row>
      <xdr:rowOff>76200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411480</xdr:colOff>
      <xdr:row>20</xdr:row>
      <xdr:rowOff>160020</xdr:rowOff>
    </xdr:from>
    <xdr:to>
      <xdr:col>22</xdr:col>
      <xdr:colOff>594360</xdr:colOff>
      <xdr:row>38</xdr:row>
      <xdr:rowOff>152400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381000</xdr:colOff>
      <xdr:row>20</xdr:row>
      <xdr:rowOff>137160</xdr:rowOff>
    </xdr:from>
    <xdr:to>
      <xdr:col>16</xdr:col>
      <xdr:colOff>563880</xdr:colOff>
      <xdr:row>38</xdr:row>
      <xdr:rowOff>129540</xdr:rowOff>
    </xdr:to>
    <xdr:graphicFrame macro="">
      <xdr:nvGraphicFramePr>
        <xdr:cNvPr id="2150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56"/>
  <sheetViews>
    <sheetView tabSelected="1" workbookViewId="0"/>
  </sheetViews>
  <sheetFormatPr defaultColWidth="9.109375" defaultRowHeight="13.2" x14ac:dyDescent="0.25"/>
  <cols>
    <col min="1" max="1" width="6.88671875" style="107" customWidth="1"/>
    <col min="2" max="2" width="7.77734375" style="107" customWidth="1"/>
    <col min="3" max="3" width="7.6640625" style="107" customWidth="1"/>
    <col min="4" max="5" width="7.33203125" style="107" customWidth="1"/>
    <col min="6" max="16384" width="9.109375" style="104"/>
  </cols>
  <sheetData>
    <row r="1" spans="1:5" ht="29.4" customHeight="1" x14ac:dyDescent="0.25">
      <c r="A1" s="106" t="s">
        <v>293</v>
      </c>
      <c r="B1" s="106" t="s">
        <v>292</v>
      </c>
      <c r="C1" s="106" t="s">
        <v>294</v>
      </c>
      <c r="D1" s="106" t="s">
        <v>284</v>
      </c>
      <c r="E1" s="106" t="s">
        <v>290</v>
      </c>
    </row>
    <row r="2" spans="1:5" x14ac:dyDescent="0.25">
      <c r="A2" s="107" t="s">
        <v>29</v>
      </c>
      <c r="B2" s="105">
        <v>10.715223998871304</v>
      </c>
      <c r="C2" s="105" t="s">
        <v>27</v>
      </c>
      <c r="D2" s="107">
        <v>17</v>
      </c>
      <c r="E2" s="107">
        <v>0</v>
      </c>
    </row>
    <row r="3" spans="1:5" x14ac:dyDescent="0.25">
      <c r="A3" s="107" t="s">
        <v>30</v>
      </c>
      <c r="B3" s="105">
        <v>10.747761364814041</v>
      </c>
      <c r="C3" s="105" t="s">
        <v>27</v>
      </c>
      <c r="D3" s="107">
        <v>17</v>
      </c>
      <c r="E3" s="107">
        <v>1</v>
      </c>
    </row>
    <row r="4" spans="1:5" x14ac:dyDescent="0.25">
      <c r="A4" s="107" t="s">
        <v>31</v>
      </c>
      <c r="B4" s="105">
        <v>9.7402227527578162</v>
      </c>
      <c r="C4" s="105" t="s">
        <v>27</v>
      </c>
      <c r="D4" s="107">
        <v>17</v>
      </c>
      <c r="E4" s="107">
        <v>0</v>
      </c>
    </row>
    <row r="5" spans="1:5" x14ac:dyDescent="0.25">
      <c r="A5" s="107" t="s">
        <v>32</v>
      </c>
      <c r="B5" s="105">
        <v>9.9255957632902714</v>
      </c>
      <c r="C5" s="105" t="s">
        <v>27</v>
      </c>
      <c r="D5" s="107">
        <v>17</v>
      </c>
      <c r="E5" s="107">
        <v>0</v>
      </c>
    </row>
    <row r="6" spans="1:5" x14ac:dyDescent="0.25">
      <c r="A6" s="107" t="s">
        <v>33</v>
      </c>
      <c r="B6" s="105">
        <v>11.780660823780249</v>
      </c>
      <c r="C6" s="105" t="s">
        <v>27</v>
      </c>
      <c r="D6" s="107">
        <v>17</v>
      </c>
      <c r="E6" s="107">
        <v>1</v>
      </c>
    </row>
    <row r="7" spans="1:5" x14ac:dyDescent="0.25">
      <c r="A7" s="107" t="s">
        <v>34</v>
      </c>
      <c r="B7" s="105">
        <v>9.5592422795453746</v>
      </c>
      <c r="C7" s="105" t="s">
        <v>27</v>
      </c>
      <c r="D7" s="107">
        <v>17</v>
      </c>
      <c r="E7" s="107">
        <v>1</v>
      </c>
    </row>
    <row r="8" spans="1:5" x14ac:dyDescent="0.25">
      <c r="A8" s="107" t="s">
        <v>35</v>
      </c>
      <c r="B8" s="105">
        <v>8.700715990928984</v>
      </c>
      <c r="C8" s="105" t="s">
        <v>27</v>
      </c>
      <c r="D8" s="107">
        <v>17</v>
      </c>
      <c r="E8" s="107">
        <v>0</v>
      </c>
    </row>
    <row r="9" spans="1:5" x14ac:dyDescent="0.25">
      <c r="A9" s="107" t="s">
        <v>36</v>
      </c>
      <c r="B9" s="105">
        <v>8.5840087637890754</v>
      </c>
      <c r="C9" s="105" t="s">
        <v>27</v>
      </c>
      <c r="D9" s="107">
        <v>17</v>
      </c>
      <c r="E9" s="107">
        <v>0</v>
      </c>
    </row>
    <row r="10" spans="1:5" x14ac:dyDescent="0.25">
      <c r="A10" s="107" t="s">
        <v>37</v>
      </c>
      <c r="B10" s="105">
        <v>11.676790652826236</v>
      </c>
      <c r="C10" s="105" t="s">
        <v>27</v>
      </c>
      <c r="D10" s="107">
        <v>17</v>
      </c>
      <c r="E10" s="107">
        <v>1</v>
      </c>
    </row>
    <row r="11" spans="1:5" x14ac:dyDescent="0.25">
      <c r="A11" s="107" t="s">
        <v>38</v>
      </c>
      <c r="B11" s="105">
        <v>11.140261577595743</v>
      </c>
      <c r="C11" s="105" t="s">
        <v>27</v>
      </c>
      <c r="D11" s="107">
        <v>17</v>
      </c>
      <c r="E11" s="107">
        <v>1</v>
      </c>
    </row>
    <row r="12" spans="1:5" x14ac:dyDescent="0.25">
      <c r="A12" s="107" t="s">
        <v>39</v>
      </c>
      <c r="B12" s="105">
        <v>10.425376816902338</v>
      </c>
      <c r="C12" s="105" t="s">
        <v>27</v>
      </c>
      <c r="D12" s="107">
        <v>17</v>
      </c>
      <c r="E12" s="107">
        <v>1</v>
      </c>
    </row>
    <row r="13" spans="1:5" x14ac:dyDescent="0.25">
      <c r="A13" s="107" t="s">
        <v>40</v>
      </c>
      <c r="B13" s="105">
        <v>12.6954599289357</v>
      </c>
      <c r="C13" s="105" t="s">
        <v>27</v>
      </c>
      <c r="D13" s="107">
        <v>17</v>
      </c>
      <c r="E13" s="107">
        <v>0</v>
      </c>
    </row>
    <row r="14" spans="1:5" x14ac:dyDescent="0.25">
      <c r="A14" s="107" t="s">
        <v>41</v>
      </c>
      <c r="B14" s="105">
        <v>11.074413324726184</v>
      </c>
      <c r="C14" s="105" t="s">
        <v>27</v>
      </c>
      <c r="D14" s="107">
        <v>17</v>
      </c>
      <c r="E14" s="107">
        <v>0</v>
      </c>
    </row>
    <row r="15" spans="1:5" x14ac:dyDescent="0.25">
      <c r="A15" s="107" t="s">
        <v>42</v>
      </c>
      <c r="B15" s="105">
        <v>10.741847017605256</v>
      </c>
      <c r="C15" s="105" t="s">
        <v>27</v>
      </c>
      <c r="D15" s="107">
        <v>17</v>
      </c>
      <c r="E15" s="107">
        <v>1</v>
      </c>
    </row>
    <row r="16" spans="1:5" x14ac:dyDescent="0.25">
      <c r="A16" s="107" t="s">
        <v>43</v>
      </c>
      <c r="B16" s="105">
        <v>9.7422419796963169</v>
      </c>
      <c r="C16" s="105" t="s">
        <v>27</v>
      </c>
      <c r="D16" s="107">
        <v>17</v>
      </c>
      <c r="E16" s="107">
        <v>0</v>
      </c>
    </row>
    <row r="17" spans="1:5" x14ac:dyDescent="0.25">
      <c r="A17" s="107" t="s">
        <v>44</v>
      </c>
      <c r="B17" s="105">
        <v>13.645980094890112</v>
      </c>
      <c r="C17" s="105" t="s">
        <v>27</v>
      </c>
      <c r="D17" s="107">
        <v>17</v>
      </c>
      <c r="E17" s="107">
        <v>0</v>
      </c>
    </row>
    <row r="18" spans="1:5" x14ac:dyDescent="0.25">
      <c r="A18" s="107" t="s">
        <v>45</v>
      </c>
      <c r="B18" s="105">
        <v>6.4395009643793788</v>
      </c>
      <c r="C18" s="105" t="s">
        <v>27</v>
      </c>
      <c r="D18" s="107">
        <v>21</v>
      </c>
      <c r="E18" s="107">
        <v>0</v>
      </c>
    </row>
    <row r="19" spans="1:5" x14ac:dyDescent="0.25">
      <c r="A19" s="107" t="s">
        <v>46</v>
      </c>
      <c r="B19" s="105">
        <v>8.2853535370104723</v>
      </c>
      <c r="C19" s="105" t="s">
        <v>27</v>
      </c>
      <c r="D19" s="107">
        <v>21</v>
      </c>
      <c r="E19" s="107">
        <v>1</v>
      </c>
    </row>
    <row r="20" spans="1:5" x14ac:dyDescent="0.25">
      <c r="A20" s="107" t="s">
        <v>47</v>
      </c>
      <c r="B20" s="105">
        <v>10.296999923231512</v>
      </c>
      <c r="C20" s="105" t="s">
        <v>27</v>
      </c>
      <c r="D20" s="107">
        <v>21</v>
      </c>
      <c r="E20" s="107">
        <v>0</v>
      </c>
    </row>
    <row r="21" spans="1:5" x14ac:dyDescent="0.25">
      <c r="A21" s="107" t="s">
        <v>48</v>
      </c>
      <c r="B21" s="105">
        <v>7.5026447818459605</v>
      </c>
      <c r="C21" s="105" t="s">
        <v>27</v>
      </c>
      <c r="D21" s="107">
        <v>21</v>
      </c>
      <c r="E21" s="107">
        <v>0</v>
      </c>
    </row>
    <row r="22" spans="1:5" x14ac:dyDescent="0.25">
      <c r="A22" s="107" t="s">
        <v>49</v>
      </c>
      <c r="B22" s="105">
        <v>6.6177731566589237</v>
      </c>
      <c r="C22" s="105" t="s">
        <v>27</v>
      </c>
      <c r="D22" s="107">
        <v>21</v>
      </c>
      <c r="E22" s="107">
        <v>0</v>
      </c>
    </row>
    <row r="23" spans="1:5" x14ac:dyDescent="0.25">
      <c r="A23" s="107" t="s">
        <v>50</v>
      </c>
      <c r="B23" s="105">
        <v>9.9307216763144588</v>
      </c>
      <c r="C23" s="105" t="s">
        <v>27</v>
      </c>
      <c r="D23" s="107">
        <v>21</v>
      </c>
      <c r="E23" s="107">
        <v>0</v>
      </c>
    </row>
    <row r="24" spans="1:5" x14ac:dyDescent="0.25">
      <c r="A24" s="107" t="s">
        <v>51</v>
      </c>
      <c r="B24" s="105">
        <v>6.0074495909026862</v>
      </c>
      <c r="C24" s="105" t="s">
        <v>27</v>
      </c>
      <c r="D24" s="107">
        <v>21</v>
      </c>
      <c r="E24" s="107">
        <v>0</v>
      </c>
    </row>
    <row r="25" spans="1:5" x14ac:dyDescent="0.25">
      <c r="A25" s="107" t="s">
        <v>52</v>
      </c>
      <c r="B25" s="105">
        <v>10.120774339794192</v>
      </c>
      <c r="C25" s="105" t="s">
        <v>27</v>
      </c>
      <c r="D25" s="107">
        <v>21</v>
      </c>
      <c r="E25" s="107">
        <v>1</v>
      </c>
    </row>
    <row r="26" spans="1:5" x14ac:dyDescent="0.25">
      <c r="A26" s="107" t="s">
        <v>53</v>
      </c>
      <c r="B26" s="105">
        <v>8.9870439363115828</v>
      </c>
      <c r="C26" s="105" t="s">
        <v>27</v>
      </c>
      <c r="D26" s="107">
        <v>21</v>
      </c>
      <c r="E26" s="107">
        <v>0</v>
      </c>
    </row>
    <row r="27" spans="1:5" x14ac:dyDescent="0.25">
      <c r="A27" s="107" t="s">
        <v>54</v>
      </c>
      <c r="B27" s="105">
        <v>8.3148727443338331</v>
      </c>
      <c r="C27" s="105" t="s">
        <v>27</v>
      </c>
      <c r="D27" s="107">
        <v>21</v>
      </c>
      <c r="E27" s="107">
        <v>0</v>
      </c>
    </row>
    <row r="28" spans="1:5" x14ac:dyDescent="0.25">
      <c r="A28" s="107" t="s">
        <v>55</v>
      </c>
      <c r="B28" s="105">
        <v>8.5677172417869585</v>
      </c>
      <c r="C28" s="105" t="s">
        <v>27</v>
      </c>
      <c r="D28" s="107">
        <v>21</v>
      </c>
      <c r="E28" s="107">
        <v>1</v>
      </c>
    </row>
    <row r="29" spans="1:5" x14ac:dyDescent="0.25">
      <c r="A29" s="107" t="s">
        <v>56</v>
      </c>
      <c r="B29" s="105">
        <v>7.3019343250277018</v>
      </c>
      <c r="C29" s="105" t="s">
        <v>27</v>
      </c>
      <c r="D29" s="107">
        <v>21</v>
      </c>
      <c r="E29" s="107">
        <v>0</v>
      </c>
    </row>
    <row r="30" spans="1:5" x14ac:dyDescent="0.25">
      <c r="A30" s="107" t="s">
        <v>57</v>
      </c>
      <c r="B30" s="105">
        <v>5.9054411922245302</v>
      </c>
      <c r="C30" s="105" t="s">
        <v>27</v>
      </c>
      <c r="D30" s="107">
        <v>21</v>
      </c>
      <c r="E30" s="107">
        <v>1</v>
      </c>
    </row>
    <row r="31" spans="1:5" x14ac:dyDescent="0.25">
      <c r="A31" s="107" t="s">
        <v>58</v>
      </c>
      <c r="B31" s="105">
        <v>8.6939640572750712</v>
      </c>
      <c r="C31" s="105" t="s">
        <v>27</v>
      </c>
      <c r="D31" s="107">
        <v>21</v>
      </c>
      <c r="E31" s="107">
        <v>1</v>
      </c>
    </row>
    <row r="32" spans="1:5" x14ac:dyDescent="0.25">
      <c r="A32" s="107" t="s">
        <v>59</v>
      </c>
      <c r="B32" s="105">
        <v>11.553561059166377</v>
      </c>
      <c r="C32" s="105" t="s">
        <v>27</v>
      </c>
      <c r="D32" s="107">
        <v>21</v>
      </c>
      <c r="E32" s="107">
        <v>0</v>
      </c>
    </row>
    <row r="33" spans="1:5" x14ac:dyDescent="0.25">
      <c r="A33" s="107" t="s">
        <v>60</v>
      </c>
      <c r="B33" s="105">
        <v>10.023389921485746</v>
      </c>
      <c r="C33" s="105" t="s">
        <v>27</v>
      </c>
      <c r="D33" s="107">
        <v>21</v>
      </c>
      <c r="E33" s="107">
        <v>0</v>
      </c>
    </row>
    <row r="34" spans="1:5" x14ac:dyDescent="0.25">
      <c r="A34" s="107" t="s">
        <v>61</v>
      </c>
      <c r="B34" s="105">
        <v>13.129658051202984</v>
      </c>
      <c r="C34" s="105" t="s">
        <v>27</v>
      </c>
      <c r="D34" s="107">
        <v>21</v>
      </c>
      <c r="E34" s="107">
        <v>0</v>
      </c>
    </row>
    <row r="35" spans="1:5" x14ac:dyDescent="0.25">
      <c r="A35" s="107" t="s">
        <v>62</v>
      </c>
      <c r="B35" s="105">
        <v>11.366680361414915</v>
      </c>
      <c r="C35" s="105" t="s">
        <v>27</v>
      </c>
      <c r="D35" s="107">
        <v>21</v>
      </c>
      <c r="E35" s="107">
        <v>1</v>
      </c>
    </row>
    <row r="36" spans="1:5" x14ac:dyDescent="0.25">
      <c r="A36" s="107" t="s">
        <v>63</v>
      </c>
      <c r="B36" s="105">
        <v>7.4921472583123485</v>
      </c>
      <c r="C36" s="105" t="s">
        <v>27</v>
      </c>
      <c r="D36" s="107">
        <v>21</v>
      </c>
      <c r="E36" s="107">
        <v>0</v>
      </c>
    </row>
    <row r="37" spans="1:5" x14ac:dyDescent="0.25">
      <c r="A37" s="107" t="s">
        <v>64</v>
      </c>
      <c r="B37" s="105">
        <v>13.35550276428982</v>
      </c>
      <c r="C37" s="105" t="s">
        <v>27</v>
      </c>
      <c r="D37" s="107">
        <v>21</v>
      </c>
      <c r="E37" s="107">
        <v>1</v>
      </c>
    </row>
    <row r="38" spans="1:5" x14ac:dyDescent="0.25">
      <c r="A38" s="107" t="s">
        <v>65</v>
      </c>
      <c r="B38" s="105">
        <v>9.6368058202809603</v>
      </c>
      <c r="C38" s="105" t="s">
        <v>27</v>
      </c>
      <c r="D38" s="107">
        <v>21</v>
      </c>
      <c r="E38" s="107">
        <v>0</v>
      </c>
    </row>
    <row r="39" spans="1:5" x14ac:dyDescent="0.25">
      <c r="A39" s="107" t="s">
        <v>66</v>
      </c>
      <c r="B39" s="105">
        <v>8.5338331275849306</v>
      </c>
      <c r="C39" s="105" t="s">
        <v>27</v>
      </c>
      <c r="D39" s="107">
        <v>21</v>
      </c>
      <c r="E39" s="107">
        <v>1</v>
      </c>
    </row>
    <row r="40" spans="1:5" x14ac:dyDescent="0.25">
      <c r="A40" s="107" t="s">
        <v>67</v>
      </c>
      <c r="B40" s="105">
        <v>7.4705523352558512</v>
      </c>
      <c r="C40" s="105" t="s">
        <v>27</v>
      </c>
      <c r="D40" s="107">
        <v>21</v>
      </c>
      <c r="E40" s="107">
        <v>1</v>
      </c>
    </row>
    <row r="41" spans="1:5" x14ac:dyDescent="0.25">
      <c r="A41" s="107" t="s">
        <v>68</v>
      </c>
      <c r="B41" s="105">
        <v>12.797755573876763</v>
      </c>
      <c r="C41" s="105" t="s">
        <v>27</v>
      </c>
      <c r="D41" s="107">
        <v>21</v>
      </c>
      <c r="E41" s="107">
        <v>0</v>
      </c>
    </row>
    <row r="42" spans="1:5" x14ac:dyDescent="0.25">
      <c r="A42" s="107" t="s">
        <v>69</v>
      </c>
      <c r="B42" s="105">
        <v>9.9845686254955304</v>
      </c>
      <c r="C42" s="105" t="s">
        <v>27</v>
      </c>
      <c r="D42" s="107">
        <v>21</v>
      </c>
      <c r="E42" s="107">
        <v>0</v>
      </c>
    </row>
    <row r="43" spans="1:5" x14ac:dyDescent="0.25">
      <c r="A43" s="107" t="s">
        <v>70</v>
      </c>
      <c r="B43" s="105">
        <v>11.52412320432536</v>
      </c>
      <c r="C43" s="105" t="s">
        <v>27</v>
      </c>
      <c r="D43" s="107">
        <v>21</v>
      </c>
      <c r="E43" s="107">
        <v>1</v>
      </c>
    </row>
    <row r="44" spans="1:5" x14ac:dyDescent="0.25">
      <c r="A44" s="107" t="s">
        <v>71</v>
      </c>
      <c r="B44" s="105">
        <v>9.3621438490942843</v>
      </c>
      <c r="C44" s="105" t="s">
        <v>27</v>
      </c>
      <c r="D44" s="107">
        <v>21</v>
      </c>
      <c r="E44" s="107">
        <v>1</v>
      </c>
    </row>
    <row r="45" spans="1:5" x14ac:dyDescent="0.25">
      <c r="A45" s="107" t="s">
        <v>72</v>
      </c>
      <c r="B45" s="105">
        <v>4.3194653659989672</v>
      </c>
      <c r="C45" s="105" t="s">
        <v>27</v>
      </c>
      <c r="D45" s="107">
        <v>21</v>
      </c>
      <c r="E45" s="107">
        <v>0</v>
      </c>
    </row>
    <row r="46" spans="1:5" x14ac:dyDescent="0.25">
      <c r="A46" s="107" t="s">
        <v>73</v>
      </c>
      <c r="B46" s="105">
        <v>9.8668132871592213</v>
      </c>
      <c r="C46" s="105" t="s">
        <v>27</v>
      </c>
      <c r="D46" s="107">
        <v>21</v>
      </c>
      <c r="E46" s="107">
        <v>0</v>
      </c>
    </row>
    <row r="47" spans="1:5" x14ac:dyDescent="0.25">
      <c r="A47" s="107" t="s">
        <v>74</v>
      </c>
      <c r="B47" s="105">
        <v>9.0564297202361761</v>
      </c>
      <c r="C47" s="105" t="s">
        <v>27</v>
      </c>
      <c r="D47" s="107">
        <v>26</v>
      </c>
      <c r="E47" s="107">
        <v>1</v>
      </c>
    </row>
    <row r="48" spans="1:5" x14ac:dyDescent="0.25">
      <c r="A48" s="107" t="s">
        <v>75</v>
      </c>
      <c r="B48" s="105">
        <v>9.095972238614646</v>
      </c>
      <c r="C48" s="105" t="s">
        <v>27</v>
      </c>
      <c r="D48" s="107">
        <v>26</v>
      </c>
      <c r="E48" s="107">
        <v>0</v>
      </c>
    </row>
    <row r="49" spans="1:5" x14ac:dyDescent="0.25">
      <c r="A49" s="107" t="s">
        <v>76</v>
      </c>
      <c r="B49" s="105">
        <v>10.320091123234361</v>
      </c>
      <c r="C49" s="105" t="s">
        <v>27</v>
      </c>
      <c r="D49" s="107">
        <v>26</v>
      </c>
      <c r="E49" s="107">
        <v>1</v>
      </c>
    </row>
    <row r="50" spans="1:5" x14ac:dyDescent="0.25">
      <c r="A50" s="107" t="s">
        <v>77</v>
      </c>
      <c r="B50" s="105">
        <v>8.3009795032928189</v>
      </c>
      <c r="C50" s="105" t="s">
        <v>27</v>
      </c>
      <c r="D50" s="107">
        <v>26</v>
      </c>
      <c r="E50" s="107">
        <v>0</v>
      </c>
    </row>
    <row r="51" spans="1:5" x14ac:dyDescent="0.25">
      <c r="A51" s="107" t="s">
        <v>78</v>
      </c>
      <c r="B51" s="105">
        <v>10.846912985439056</v>
      </c>
      <c r="C51" s="105" t="s">
        <v>27</v>
      </c>
      <c r="D51" s="107">
        <v>26</v>
      </c>
      <c r="E51" s="107">
        <v>0</v>
      </c>
    </row>
    <row r="52" spans="1:5" x14ac:dyDescent="0.25">
      <c r="A52" s="107" t="s">
        <v>79</v>
      </c>
      <c r="B52" s="105">
        <v>13.144393438191051</v>
      </c>
      <c r="C52" s="105" t="s">
        <v>27</v>
      </c>
      <c r="D52" s="107">
        <v>26</v>
      </c>
      <c r="E52" s="107">
        <v>1</v>
      </c>
    </row>
    <row r="53" spans="1:5" x14ac:dyDescent="0.25">
      <c r="A53" s="107" t="s">
        <v>80</v>
      </c>
      <c r="B53" s="105">
        <v>11.241824764737078</v>
      </c>
      <c r="C53" s="105" t="s">
        <v>27</v>
      </c>
      <c r="D53" s="107">
        <v>26</v>
      </c>
      <c r="E53" s="107">
        <v>1</v>
      </c>
    </row>
    <row r="54" spans="1:5" x14ac:dyDescent="0.25">
      <c r="A54" s="107" t="s">
        <v>81</v>
      </c>
      <c r="B54" s="105">
        <v>9.001929246267192</v>
      </c>
      <c r="C54" s="105" t="s">
        <v>27</v>
      </c>
      <c r="D54" s="107">
        <v>26</v>
      </c>
      <c r="E54" s="107">
        <v>0</v>
      </c>
    </row>
    <row r="55" spans="1:5" x14ac:dyDescent="0.25">
      <c r="A55" s="107" t="s">
        <v>82</v>
      </c>
      <c r="B55" s="105">
        <v>6.8058663726661779</v>
      </c>
      <c r="C55" s="105" t="s">
        <v>27</v>
      </c>
      <c r="D55" s="107">
        <v>26</v>
      </c>
      <c r="E55" s="107">
        <v>1</v>
      </c>
    </row>
    <row r="56" spans="1:5" x14ac:dyDescent="0.25">
      <c r="A56" s="107" t="s">
        <v>83</v>
      </c>
      <c r="B56" s="105">
        <v>8.3732437408671743</v>
      </c>
      <c r="C56" s="105" t="s">
        <v>27</v>
      </c>
      <c r="D56" s="107">
        <v>26</v>
      </c>
      <c r="E56" s="107">
        <v>0</v>
      </c>
    </row>
    <row r="57" spans="1:5" x14ac:dyDescent="0.25">
      <c r="A57" s="107" t="s">
        <v>84</v>
      </c>
      <c r="B57" s="105">
        <v>6.5771386324352274</v>
      </c>
      <c r="C57" s="105" t="s">
        <v>27</v>
      </c>
      <c r="D57" s="107">
        <v>26</v>
      </c>
      <c r="E57" s="107">
        <v>0</v>
      </c>
    </row>
    <row r="58" spans="1:5" x14ac:dyDescent="0.25">
      <c r="A58" s="107" t="s">
        <v>85</v>
      </c>
      <c r="B58" s="105">
        <v>9.0448318306204492</v>
      </c>
      <c r="C58" s="105" t="s">
        <v>27</v>
      </c>
      <c r="D58" s="107">
        <v>26</v>
      </c>
      <c r="E58" s="107">
        <v>1</v>
      </c>
    </row>
    <row r="59" spans="1:5" x14ac:dyDescent="0.25">
      <c r="A59" s="107" t="s">
        <v>86</v>
      </c>
      <c r="B59" s="105">
        <v>11.564165114811596</v>
      </c>
      <c r="C59" s="105" t="s">
        <v>27</v>
      </c>
      <c r="D59" s="107">
        <v>26</v>
      </c>
      <c r="E59" s="107">
        <v>1</v>
      </c>
    </row>
    <row r="60" spans="1:5" x14ac:dyDescent="0.25">
      <c r="A60" s="107" t="s">
        <v>87</v>
      </c>
      <c r="B60" s="105">
        <v>11.511883611750799</v>
      </c>
      <c r="C60" s="105" t="s">
        <v>27</v>
      </c>
      <c r="D60" s="107">
        <v>26</v>
      </c>
      <c r="E60" s="107">
        <v>1</v>
      </c>
    </row>
    <row r="61" spans="1:5" x14ac:dyDescent="0.25">
      <c r="A61" s="107" t="s">
        <v>88</v>
      </c>
      <c r="B61" s="105">
        <v>11.442985047323521</v>
      </c>
      <c r="C61" s="105" t="s">
        <v>27</v>
      </c>
      <c r="D61" s="107">
        <v>26</v>
      </c>
      <c r="E61" s="107">
        <v>1</v>
      </c>
    </row>
    <row r="62" spans="1:5" x14ac:dyDescent="0.25">
      <c r="A62" s="107" t="s">
        <v>89</v>
      </c>
      <c r="B62" s="105">
        <v>9.62446841306941</v>
      </c>
      <c r="C62" s="105" t="s">
        <v>27</v>
      </c>
      <c r="D62" s="107">
        <v>26</v>
      </c>
      <c r="E62" s="107">
        <v>0</v>
      </c>
    </row>
    <row r="63" spans="1:5" x14ac:dyDescent="0.25">
      <c r="A63" s="107" t="s">
        <v>90</v>
      </c>
      <c r="B63" s="105">
        <v>9.8923228374304539</v>
      </c>
      <c r="C63" s="105" t="s">
        <v>27</v>
      </c>
      <c r="D63" s="107">
        <v>26</v>
      </c>
      <c r="E63" s="107">
        <v>0</v>
      </c>
    </row>
    <row r="64" spans="1:5" x14ac:dyDescent="0.25">
      <c r="A64" s="107" t="s">
        <v>91</v>
      </c>
      <c r="B64" s="105">
        <v>10.264463009074603</v>
      </c>
      <c r="C64" s="105" t="s">
        <v>27</v>
      </c>
      <c r="D64" s="107">
        <v>26</v>
      </c>
      <c r="E64" s="107">
        <v>1</v>
      </c>
    </row>
    <row r="65" spans="1:5" x14ac:dyDescent="0.25">
      <c r="A65" s="107" t="s">
        <v>92</v>
      </c>
      <c r="B65" s="105">
        <v>9.9513789570381945</v>
      </c>
      <c r="C65" s="105" t="s">
        <v>27</v>
      </c>
      <c r="D65" s="107">
        <v>26</v>
      </c>
      <c r="E65" s="107">
        <v>0</v>
      </c>
    </row>
    <row r="66" spans="1:5" x14ac:dyDescent="0.25">
      <c r="A66" s="107" t="s">
        <v>93</v>
      </c>
      <c r="B66" s="105">
        <v>11.780724507224502</v>
      </c>
      <c r="C66" s="105" t="s">
        <v>27</v>
      </c>
      <c r="D66" s="107">
        <v>26</v>
      </c>
      <c r="E66" s="107">
        <v>1</v>
      </c>
    </row>
    <row r="67" spans="1:5" x14ac:dyDescent="0.25">
      <c r="A67" s="107" t="s">
        <v>94</v>
      </c>
      <c r="B67" s="105">
        <v>9.4168349464767385</v>
      </c>
      <c r="C67" s="105" t="s">
        <v>27</v>
      </c>
      <c r="D67" s="107">
        <v>26</v>
      </c>
      <c r="E67" s="107">
        <v>0</v>
      </c>
    </row>
    <row r="68" spans="1:5" x14ac:dyDescent="0.25">
      <c r="A68" s="107" t="s">
        <v>95</v>
      </c>
      <c r="B68" s="105">
        <v>12.373418212002427</v>
      </c>
      <c r="C68" s="105" t="s">
        <v>27</v>
      </c>
      <c r="D68" s="107">
        <v>26</v>
      </c>
      <c r="E68" s="107">
        <v>1</v>
      </c>
    </row>
    <row r="69" spans="1:5" x14ac:dyDescent="0.25">
      <c r="A69" s="107" t="s">
        <v>96</v>
      </c>
      <c r="B69" s="105">
        <v>11.643201734376401</v>
      </c>
      <c r="C69" s="105" t="s">
        <v>27</v>
      </c>
      <c r="D69" s="107">
        <v>26</v>
      </c>
      <c r="E69" s="107">
        <v>1</v>
      </c>
    </row>
    <row r="70" spans="1:5" x14ac:dyDescent="0.25">
      <c r="A70" s="107" t="s">
        <v>97</v>
      </c>
      <c r="B70" s="105">
        <v>5.2172001372109786</v>
      </c>
      <c r="C70" s="105" t="s">
        <v>27</v>
      </c>
      <c r="D70" s="107">
        <v>26</v>
      </c>
      <c r="E70" s="107">
        <v>0</v>
      </c>
    </row>
    <row r="71" spans="1:5" x14ac:dyDescent="0.25">
      <c r="A71" s="107" t="s">
        <v>98</v>
      </c>
      <c r="B71" s="105">
        <v>9.6641063640145539</v>
      </c>
      <c r="C71" s="105" t="s">
        <v>27</v>
      </c>
      <c r="D71" s="107">
        <v>26</v>
      </c>
      <c r="E71" s="107">
        <v>1</v>
      </c>
    </row>
    <row r="72" spans="1:5" x14ac:dyDescent="0.25">
      <c r="A72" s="107" t="s">
        <v>99</v>
      </c>
      <c r="B72" s="105">
        <v>10.932666594893497</v>
      </c>
      <c r="C72" s="105" t="s">
        <v>27</v>
      </c>
      <c r="D72" s="107">
        <v>26</v>
      </c>
      <c r="E72" s="107">
        <v>0</v>
      </c>
    </row>
    <row r="73" spans="1:5" x14ac:dyDescent="0.25">
      <c r="A73" s="107" t="s">
        <v>100</v>
      </c>
      <c r="B73" s="105">
        <v>10.588509387833337</v>
      </c>
      <c r="C73" s="105" t="s">
        <v>27</v>
      </c>
      <c r="D73" s="107">
        <v>26</v>
      </c>
      <c r="E73" s="107">
        <v>1</v>
      </c>
    </row>
    <row r="74" spans="1:5" x14ac:dyDescent="0.25">
      <c r="A74" s="107" t="s">
        <v>101</v>
      </c>
      <c r="B74" s="105">
        <v>10.09661402125967</v>
      </c>
      <c r="C74" s="105" t="s">
        <v>27</v>
      </c>
      <c r="D74" s="107">
        <v>26</v>
      </c>
      <c r="E74" s="107">
        <v>1</v>
      </c>
    </row>
    <row r="75" spans="1:5" x14ac:dyDescent="0.25">
      <c r="A75" s="107" t="s">
        <v>102</v>
      </c>
      <c r="B75" s="105">
        <v>10.00397522283269</v>
      </c>
      <c r="C75" s="105" t="s">
        <v>27</v>
      </c>
      <c r="D75" s="107">
        <v>26</v>
      </c>
      <c r="E75" s="107">
        <v>0</v>
      </c>
    </row>
    <row r="76" spans="1:5" x14ac:dyDescent="0.25">
      <c r="A76" s="107" t="s">
        <v>103</v>
      </c>
      <c r="B76" s="105">
        <v>9.9359056227723972</v>
      </c>
      <c r="C76" s="105" t="s">
        <v>27</v>
      </c>
      <c r="D76" s="107">
        <v>26</v>
      </c>
      <c r="E76" s="107">
        <v>1</v>
      </c>
    </row>
    <row r="77" spans="1:5" x14ac:dyDescent="0.25">
      <c r="A77" s="107" t="s">
        <v>104</v>
      </c>
      <c r="B77" s="105">
        <v>10.503450927557484</v>
      </c>
      <c r="C77" s="105" t="s">
        <v>27</v>
      </c>
      <c r="D77" s="107">
        <v>26</v>
      </c>
      <c r="E77" s="107">
        <v>1</v>
      </c>
    </row>
    <row r="78" spans="1:5" x14ac:dyDescent="0.25">
      <c r="A78" s="107" t="s">
        <v>105</v>
      </c>
      <c r="B78" s="105">
        <v>9.3633457747512061</v>
      </c>
      <c r="C78" s="105" t="s">
        <v>27</v>
      </c>
      <c r="D78" s="107">
        <v>26</v>
      </c>
      <c r="E78" s="107">
        <v>0</v>
      </c>
    </row>
    <row r="79" spans="1:5" x14ac:dyDescent="0.25">
      <c r="A79" s="107" t="s">
        <v>106</v>
      </c>
      <c r="B79" s="105">
        <v>10.480759274318158</v>
      </c>
      <c r="C79" s="105" t="s">
        <v>27</v>
      </c>
      <c r="D79" s="107">
        <v>26</v>
      </c>
      <c r="E79" s="107">
        <v>1</v>
      </c>
    </row>
    <row r="80" spans="1:5" x14ac:dyDescent="0.25">
      <c r="A80" s="107" t="s">
        <v>107</v>
      </c>
      <c r="B80" s="105">
        <v>11.141534758664415</v>
      </c>
      <c r="C80" s="105" t="s">
        <v>27</v>
      </c>
      <c r="D80" s="107">
        <v>26</v>
      </c>
      <c r="E80" s="107">
        <v>1</v>
      </c>
    </row>
    <row r="81" spans="1:5" x14ac:dyDescent="0.25">
      <c r="A81" s="107" t="s">
        <v>108</v>
      </c>
      <c r="B81" s="105">
        <v>9.8987434667018537</v>
      </c>
      <c r="C81" s="105" t="s">
        <v>27</v>
      </c>
      <c r="D81" s="107">
        <v>26</v>
      </c>
      <c r="E81" s="107">
        <v>0</v>
      </c>
    </row>
    <row r="82" spans="1:5" x14ac:dyDescent="0.25">
      <c r="A82" s="107" t="s">
        <v>109</v>
      </c>
      <c r="B82" s="105">
        <v>5.2475051480702337</v>
      </c>
      <c r="C82" s="105" t="s">
        <v>27</v>
      </c>
      <c r="D82" s="107">
        <v>26</v>
      </c>
      <c r="E82" s="107">
        <v>0</v>
      </c>
    </row>
    <row r="83" spans="1:5" x14ac:dyDescent="0.25">
      <c r="A83" s="107" t="s">
        <v>110</v>
      </c>
      <c r="B83" s="105">
        <v>7.3152434092437524</v>
      </c>
      <c r="C83" s="105" t="s">
        <v>27</v>
      </c>
      <c r="D83" s="107">
        <v>26</v>
      </c>
      <c r="E83" s="107">
        <v>0</v>
      </c>
    </row>
    <row r="84" spans="1:5" x14ac:dyDescent="0.25">
      <c r="A84" s="107" t="s">
        <v>111</v>
      </c>
      <c r="B84" s="105">
        <v>10.839816923682044</v>
      </c>
      <c r="C84" s="105" t="s">
        <v>27</v>
      </c>
      <c r="D84" s="107">
        <v>26</v>
      </c>
      <c r="E84" s="107">
        <v>0</v>
      </c>
    </row>
    <row r="85" spans="1:5" x14ac:dyDescent="0.25">
      <c r="A85" s="107" t="s">
        <v>112</v>
      </c>
      <c r="B85" s="105">
        <v>6.994691231586085</v>
      </c>
      <c r="C85" s="105" t="s">
        <v>27</v>
      </c>
      <c r="D85" s="107">
        <v>26</v>
      </c>
      <c r="E85" s="107">
        <v>1</v>
      </c>
    </row>
    <row r="86" spans="1:5" x14ac:dyDescent="0.25">
      <c r="A86" s="107" t="s">
        <v>113</v>
      </c>
      <c r="B86" s="105">
        <v>9.416315042210945</v>
      </c>
      <c r="C86" s="105" t="s">
        <v>27</v>
      </c>
      <c r="D86" s="107">
        <v>26</v>
      </c>
      <c r="E86" s="107">
        <v>0</v>
      </c>
    </row>
    <row r="87" spans="1:5" x14ac:dyDescent="0.25">
      <c r="A87" s="107" t="s">
        <v>114</v>
      </c>
      <c r="B87" s="105">
        <v>5.5072037555336459</v>
      </c>
      <c r="C87" s="105" t="s">
        <v>27</v>
      </c>
      <c r="D87" s="107">
        <v>26</v>
      </c>
      <c r="E87" s="107">
        <v>0</v>
      </c>
    </row>
    <row r="88" spans="1:5" x14ac:dyDescent="0.25">
      <c r="A88" s="107" t="s">
        <v>115</v>
      </c>
      <c r="B88" s="105">
        <v>13.245033265258259</v>
      </c>
      <c r="C88" s="105" t="s">
        <v>27</v>
      </c>
      <c r="D88" s="107">
        <v>26</v>
      </c>
      <c r="E88" s="107">
        <v>1</v>
      </c>
    </row>
    <row r="89" spans="1:5" x14ac:dyDescent="0.25">
      <c r="A89" s="107" t="s">
        <v>116</v>
      </c>
      <c r="B89" s="105">
        <v>5.4172258479363071</v>
      </c>
      <c r="C89" s="105" t="s">
        <v>27</v>
      </c>
      <c r="D89" s="107">
        <v>26</v>
      </c>
      <c r="E89" s="107">
        <v>0</v>
      </c>
    </row>
    <row r="90" spans="1:5" x14ac:dyDescent="0.25">
      <c r="A90" s="107" t="s">
        <v>117</v>
      </c>
      <c r="B90" s="105">
        <v>10.221670345223213</v>
      </c>
      <c r="C90" s="105" t="s">
        <v>27</v>
      </c>
      <c r="D90" s="107">
        <v>26</v>
      </c>
      <c r="E90" s="107">
        <v>0</v>
      </c>
    </row>
    <row r="91" spans="1:5" x14ac:dyDescent="0.25">
      <c r="A91" s="107" t="s">
        <v>118</v>
      </c>
      <c r="B91" s="105">
        <v>11.425004445285674</v>
      </c>
      <c r="C91" s="105" t="s">
        <v>27</v>
      </c>
      <c r="D91" s="107">
        <v>26</v>
      </c>
      <c r="E91" s="107">
        <v>0</v>
      </c>
    </row>
    <row r="92" spans="1:5" x14ac:dyDescent="0.25">
      <c r="A92" s="107" t="s">
        <v>119</v>
      </c>
      <c r="B92" s="105">
        <v>8.3690410615735686</v>
      </c>
      <c r="C92" s="105" t="s">
        <v>27</v>
      </c>
      <c r="D92" s="107">
        <v>26</v>
      </c>
      <c r="E92" s="107">
        <v>1</v>
      </c>
    </row>
    <row r="93" spans="1:5" x14ac:dyDescent="0.25">
      <c r="A93" s="107" t="s">
        <v>120</v>
      </c>
      <c r="B93" s="105">
        <v>12.100922552100005</v>
      </c>
      <c r="C93" s="105" t="s">
        <v>27</v>
      </c>
      <c r="D93" s="107">
        <v>26</v>
      </c>
      <c r="E93" s="107">
        <v>1</v>
      </c>
    </row>
    <row r="94" spans="1:5" x14ac:dyDescent="0.25">
      <c r="A94" s="107" t="s">
        <v>121</v>
      </c>
      <c r="B94" s="105">
        <v>11.103484650232142</v>
      </c>
      <c r="C94" s="105" t="s">
        <v>27</v>
      </c>
      <c r="D94" s="107">
        <v>26</v>
      </c>
      <c r="E94" s="107">
        <v>0</v>
      </c>
    </row>
    <row r="95" spans="1:5" x14ac:dyDescent="0.25">
      <c r="A95" s="107" t="s">
        <v>122</v>
      </c>
      <c r="B95" s="105">
        <v>9.2437184273919524</v>
      </c>
      <c r="C95" s="105" t="s">
        <v>27</v>
      </c>
      <c r="D95" s="107">
        <v>26</v>
      </c>
      <c r="E95" s="107">
        <v>0</v>
      </c>
    </row>
    <row r="96" spans="1:5" x14ac:dyDescent="0.25">
      <c r="A96" s="107" t="s">
        <v>123</v>
      </c>
      <c r="B96" s="105">
        <v>9.3978735839682805</v>
      </c>
      <c r="C96" s="105" t="s">
        <v>27</v>
      </c>
      <c r="D96" s="107">
        <v>26</v>
      </c>
      <c r="E96" s="107">
        <v>1</v>
      </c>
    </row>
    <row r="97" spans="1:5" x14ac:dyDescent="0.25">
      <c r="A97" s="107" t="s">
        <v>124</v>
      </c>
      <c r="B97" s="105">
        <v>7.5389590577013648</v>
      </c>
      <c r="C97" s="105" t="s">
        <v>27</v>
      </c>
      <c r="D97" s="107">
        <v>26</v>
      </c>
      <c r="E97" s="107">
        <v>1</v>
      </c>
    </row>
    <row r="98" spans="1:5" x14ac:dyDescent="0.25">
      <c r="A98" s="107" t="s">
        <v>125</v>
      </c>
      <c r="B98" s="105">
        <v>9.3828942214860174</v>
      </c>
      <c r="C98" s="105" t="s">
        <v>27</v>
      </c>
      <c r="D98" s="107">
        <v>26</v>
      </c>
      <c r="E98" s="107">
        <v>1</v>
      </c>
    </row>
    <row r="99" spans="1:5" x14ac:dyDescent="0.25">
      <c r="A99" s="107" t="s">
        <v>126</v>
      </c>
      <c r="B99" s="105">
        <v>8.0525287472417784</v>
      </c>
      <c r="C99" s="105" t="s">
        <v>27</v>
      </c>
      <c r="D99" s="107">
        <v>26</v>
      </c>
      <c r="E99" s="107">
        <v>1</v>
      </c>
    </row>
    <row r="100" spans="1:5" x14ac:dyDescent="0.25">
      <c r="A100" s="107" t="s">
        <v>127</v>
      </c>
      <c r="B100" s="105">
        <v>10.169400852446358</v>
      </c>
      <c r="C100" s="105" t="s">
        <v>27</v>
      </c>
      <c r="D100" s="107">
        <v>26</v>
      </c>
      <c r="E100" s="107">
        <v>0</v>
      </c>
    </row>
    <row r="101" spans="1:5" x14ac:dyDescent="0.25">
      <c r="A101" s="107" t="s">
        <v>128</v>
      </c>
      <c r="B101" s="105">
        <v>7.9786033561320249</v>
      </c>
      <c r="C101" s="105" t="s">
        <v>27</v>
      </c>
      <c r="D101" s="107">
        <v>26</v>
      </c>
      <c r="E101" s="107">
        <v>1</v>
      </c>
    </row>
    <row r="102" spans="1:5" x14ac:dyDescent="0.25">
      <c r="A102" s="107" t="s">
        <v>129</v>
      </c>
      <c r="B102" s="105">
        <v>8.8443102082332512</v>
      </c>
      <c r="C102" s="105" t="s">
        <v>27</v>
      </c>
      <c r="D102" s="107">
        <v>26</v>
      </c>
      <c r="E102" s="107">
        <v>0</v>
      </c>
    </row>
    <row r="103" spans="1:5" x14ac:dyDescent="0.25">
      <c r="A103" s="107" t="s">
        <v>130</v>
      </c>
      <c r="B103" s="105">
        <v>8.5937922599046814</v>
      </c>
      <c r="C103" s="105" t="s">
        <v>27</v>
      </c>
      <c r="D103" s="107">
        <v>26</v>
      </c>
      <c r="E103" s="107">
        <v>0</v>
      </c>
    </row>
    <row r="104" spans="1:5" x14ac:dyDescent="0.25">
      <c r="A104" s="107" t="s">
        <v>131</v>
      </c>
      <c r="B104" s="105">
        <v>9.2996964668207678</v>
      </c>
      <c r="C104" s="105" t="s">
        <v>27</v>
      </c>
      <c r="D104" s="107">
        <v>26</v>
      </c>
      <c r="E104" s="107">
        <v>0</v>
      </c>
    </row>
    <row r="105" spans="1:5" x14ac:dyDescent="0.25">
      <c r="A105" s="107" t="s">
        <v>132</v>
      </c>
      <c r="B105" s="105">
        <v>8.7908113462023305</v>
      </c>
      <c r="C105" s="105" t="s">
        <v>27</v>
      </c>
      <c r="D105" s="107">
        <v>26</v>
      </c>
      <c r="E105" s="107">
        <v>1</v>
      </c>
    </row>
    <row r="106" spans="1:5" x14ac:dyDescent="0.25">
      <c r="A106" s="107" t="s">
        <v>133</v>
      </c>
      <c r="B106" s="105">
        <v>7.8473775841668214</v>
      </c>
      <c r="C106" s="105" t="s">
        <v>27</v>
      </c>
      <c r="D106" s="107">
        <v>26</v>
      </c>
      <c r="E106" s="107">
        <v>0</v>
      </c>
    </row>
    <row r="107" spans="1:5" x14ac:dyDescent="0.25">
      <c r="A107" s="107" t="s">
        <v>134</v>
      </c>
      <c r="B107" s="105">
        <v>6.3835113996970918</v>
      </c>
      <c r="C107" s="105" t="s">
        <v>27</v>
      </c>
      <c r="D107" s="107">
        <v>26</v>
      </c>
      <c r="E107" s="107">
        <v>0</v>
      </c>
    </row>
    <row r="108" spans="1:5" x14ac:dyDescent="0.25">
      <c r="A108" s="107" t="s">
        <v>135</v>
      </c>
      <c r="B108" s="105">
        <v>8.3718622990244462</v>
      </c>
      <c r="C108" s="105" t="s">
        <v>27</v>
      </c>
      <c r="D108" s="107">
        <v>26</v>
      </c>
      <c r="E108" s="107">
        <v>0</v>
      </c>
    </row>
    <row r="109" spans="1:5" x14ac:dyDescent="0.25">
      <c r="A109" s="107" t="s">
        <v>136</v>
      </c>
      <c r="B109" s="105">
        <v>6.2962283553414675</v>
      </c>
      <c r="C109" s="105" t="s">
        <v>27</v>
      </c>
      <c r="D109" s="107">
        <v>26</v>
      </c>
      <c r="E109" s="107">
        <v>0</v>
      </c>
    </row>
    <row r="110" spans="1:5" x14ac:dyDescent="0.25">
      <c r="A110" s="107" t="s">
        <v>137</v>
      </c>
      <c r="B110" s="105">
        <v>10.381236102338514</v>
      </c>
      <c r="C110" s="105" t="s">
        <v>27</v>
      </c>
      <c r="D110" s="107">
        <v>26</v>
      </c>
      <c r="E110" s="107">
        <v>1</v>
      </c>
    </row>
    <row r="111" spans="1:5" x14ac:dyDescent="0.25">
      <c r="A111" s="107" t="s">
        <v>138</v>
      </c>
      <c r="B111" s="105">
        <v>9.5663184340867975</v>
      </c>
      <c r="C111" s="105" t="s">
        <v>27</v>
      </c>
      <c r="D111" s="107">
        <v>26</v>
      </c>
      <c r="E111" s="107">
        <v>0</v>
      </c>
    </row>
    <row r="112" spans="1:5" x14ac:dyDescent="0.25">
      <c r="A112" s="107" t="s">
        <v>139</v>
      </c>
      <c r="B112" s="105">
        <v>8.911059082325842</v>
      </c>
      <c r="C112" s="105" t="s">
        <v>27</v>
      </c>
      <c r="D112" s="107">
        <v>26</v>
      </c>
      <c r="E112" s="107">
        <v>1</v>
      </c>
    </row>
    <row r="113" spans="1:5" x14ac:dyDescent="0.25">
      <c r="A113" s="107" t="s">
        <v>140</v>
      </c>
      <c r="B113" s="105">
        <v>8.7475214248643152</v>
      </c>
      <c r="C113" s="105" t="s">
        <v>27</v>
      </c>
      <c r="D113" s="107">
        <v>26</v>
      </c>
      <c r="E113" s="107">
        <v>0</v>
      </c>
    </row>
    <row r="114" spans="1:5" x14ac:dyDescent="0.25">
      <c r="A114" s="107" t="s">
        <v>141</v>
      </c>
      <c r="B114" s="105">
        <v>8.575275938138132</v>
      </c>
      <c r="C114" s="105" t="s">
        <v>27</v>
      </c>
      <c r="D114" s="107">
        <v>26</v>
      </c>
      <c r="E114" s="107">
        <v>0</v>
      </c>
    </row>
    <row r="115" spans="1:5" x14ac:dyDescent="0.25">
      <c r="A115" s="107" t="s">
        <v>142</v>
      </c>
      <c r="B115" s="105">
        <v>10.673825204940433</v>
      </c>
      <c r="C115" s="105" t="s">
        <v>27</v>
      </c>
      <c r="D115" s="107">
        <v>26</v>
      </c>
      <c r="E115" s="107">
        <v>0</v>
      </c>
    </row>
    <row r="116" spans="1:5" x14ac:dyDescent="0.25">
      <c r="A116" s="107" t="s">
        <v>143</v>
      </c>
      <c r="B116" s="105">
        <v>9.5269428649484897</v>
      </c>
      <c r="C116" s="105" t="s">
        <v>27</v>
      </c>
      <c r="D116" s="107">
        <v>26</v>
      </c>
      <c r="E116" s="107">
        <v>0</v>
      </c>
    </row>
    <row r="117" spans="1:5" x14ac:dyDescent="0.25">
      <c r="A117" s="107" t="s">
        <v>144</v>
      </c>
      <c r="B117" s="105">
        <v>9.1407856405613082</v>
      </c>
      <c r="C117" s="105" t="s">
        <v>27</v>
      </c>
      <c r="D117" s="107">
        <v>26</v>
      </c>
      <c r="E117" s="107">
        <v>1</v>
      </c>
    </row>
    <row r="118" spans="1:5" x14ac:dyDescent="0.25">
      <c r="A118" s="107" t="s">
        <v>145</v>
      </c>
      <c r="B118" s="105">
        <v>12.656910688959817</v>
      </c>
      <c r="C118" s="105" t="s">
        <v>27</v>
      </c>
      <c r="D118" s="107">
        <v>26</v>
      </c>
      <c r="E118" s="107">
        <v>1</v>
      </c>
    </row>
    <row r="119" spans="1:5" x14ac:dyDescent="0.25">
      <c r="A119" s="107" t="s">
        <v>146</v>
      </c>
      <c r="B119" s="105">
        <v>11.072552872573697</v>
      </c>
      <c r="C119" s="105" t="s">
        <v>27</v>
      </c>
      <c r="D119" s="107">
        <v>26</v>
      </c>
      <c r="E119" s="107">
        <v>1</v>
      </c>
    </row>
    <row r="120" spans="1:5" x14ac:dyDescent="0.25">
      <c r="A120" s="107" t="s">
        <v>147</v>
      </c>
      <c r="B120" s="105">
        <v>11.9754346869023</v>
      </c>
      <c r="C120" s="105" t="s">
        <v>27</v>
      </c>
      <c r="D120" s="107">
        <v>26</v>
      </c>
      <c r="E120" s="107">
        <v>1</v>
      </c>
    </row>
    <row r="121" spans="1:5" x14ac:dyDescent="0.25">
      <c r="A121" s="107" t="s">
        <v>148</v>
      </c>
      <c r="B121" s="105">
        <v>4.6260218116953258</v>
      </c>
      <c r="C121" s="105" t="s">
        <v>27</v>
      </c>
      <c r="D121" s="107">
        <v>26</v>
      </c>
      <c r="E121" s="107">
        <v>0</v>
      </c>
    </row>
    <row r="122" spans="1:5" x14ac:dyDescent="0.25">
      <c r="A122" s="107" t="s">
        <v>149</v>
      </c>
      <c r="B122" s="105">
        <v>7.5445159259764072</v>
      </c>
      <c r="C122" s="105" t="s">
        <v>27</v>
      </c>
      <c r="D122" s="107">
        <v>26</v>
      </c>
      <c r="E122" s="107">
        <v>0</v>
      </c>
    </row>
    <row r="123" spans="1:5" x14ac:dyDescent="0.25">
      <c r="A123" s="107" t="s">
        <v>150</v>
      </c>
      <c r="B123" s="105">
        <v>5.8029383293139292</v>
      </c>
      <c r="C123" s="105" t="s">
        <v>27</v>
      </c>
      <c r="D123" s="107">
        <v>26</v>
      </c>
      <c r="E123" s="107">
        <v>0</v>
      </c>
    </row>
    <row r="124" spans="1:5" x14ac:dyDescent="0.25">
      <c r="A124" s="107" t="s">
        <v>151</v>
      </c>
      <c r="B124" s="105">
        <v>10.03386162973365</v>
      </c>
      <c r="C124" s="105" t="s">
        <v>27</v>
      </c>
      <c r="D124" s="107">
        <v>26</v>
      </c>
      <c r="E124" s="107">
        <v>1</v>
      </c>
    </row>
    <row r="125" spans="1:5" x14ac:dyDescent="0.25">
      <c r="A125" s="107" t="s">
        <v>152</v>
      </c>
      <c r="B125" s="105">
        <v>9.1941412517143313</v>
      </c>
      <c r="C125" s="105" t="s">
        <v>27</v>
      </c>
      <c r="D125" s="107">
        <v>26</v>
      </c>
      <c r="E125" s="107">
        <v>1</v>
      </c>
    </row>
    <row r="126" spans="1:5" x14ac:dyDescent="0.25">
      <c r="A126" s="107" t="s">
        <v>153</v>
      </c>
      <c r="B126" s="105">
        <v>11.114211768128195</v>
      </c>
      <c r="C126" s="105" t="s">
        <v>28</v>
      </c>
      <c r="D126" s="107">
        <v>17</v>
      </c>
      <c r="E126" s="107">
        <v>0</v>
      </c>
    </row>
    <row r="127" spans="1:5" x14ac:dyDescent="0.25">
      <c r="A127" s="107" t="s">
        <v>154</v>
      </c>
      <c r="B127" s="105">
        <v>9.8761718610068705</v>
      </c>
      <c r="C127" s="105" t="s">
        <v>28</v>
      </c>
      <c r="D127" s="107">
        <v>17</v>
      </c>
      <c r="E127" s="107">
        <v>0</v>
      </c>
    </row>
    <row r="128" spans="1:5" x14ac:dyDescent="0.25">
      <c r="A128" s="107" t="s">
        <v>155</v>
      </c>
      <c r="B128" s="105">
        <v>6.6108052498163232</v>
      </c>
      <c r="C128" s="105" t="s">
        <v>28</v>
      </c>
      <c r="D128" s="107">
        <v>17</v>
      </c>
      <c r="E128" s="107">
        <v>0</v>
      </c>
    </row>
    <row r="129" spans="1:5" x14ac:dyDescent="0.25">
      <c r="A129" s="107" t="s">
        <v>156</v>
      </c>
      <c r="B129" s="105">
        <v>9.4900411310772856</v>
      </c>
      <c r="C129" s="105" t="s">
        <v>28</v>
      </c>
      <c r="D129" s="107">
        <v>17</v>
      </c>
      <c r="E129" s="107">
        <v>1</v>
      </c>
    </row>
    <row r="130" spans="1:5" x14ac:dyDescent="0.25">
      <c r="A130" s="107" t="s">
        <v>157</v>
      </c>
      <c r="B130" s="105">
        <v>10.675014034678213</v>
      </c>
      <c r="C130" s="105" t="s">
        <v>28</v>
      </c>
      <c r="D130" s="107">
        <v>17</v>
      </c>
      <c r="E130" s="107">
        <v>1</v>
      </c>
    </row>
    <row r="131" spans="1:5" x14ac:dyDescent="0.25">
      <c r="A131" s="107" t="s">
        <v>158</v>
      </c>
      <c r="B131" s="105">
        <v>9.7008538634081543</v>
      </c>
      <c r="C131" s="105" t="s">
        <v>28</v>
      </c>
      <c r="D131" s="107">
        <v>17</v>
      </c>
      <c r="E131" s="107">
        <v>0</v>
      </c>
    </row>
    <row r="132" spans="1:5" x14ac:dyDescent="0.25">
      <c r="A132" s="107" t="s">
        <v>159</v>
      </c>
      <c r="B132" s="105">
        <v>6.5865700803435745</v>
      </c>
      <c r="C132" s="105" t="s">
        <v>28</v>
      </c>
      <c r="D132" s="107">
        <v>17</v>
      </c>
      <c r="E132" s="107">
        <v>1</v>
      </c>
    </row>
    <row r="133" spans="1:5" x14ac:dyDescent="0.25">
      <c r="A133" s="107" t="s">
        <v>160</v>
      </c>
      <c r="B133" s="105">
        <v>8.6321829650651374</v>
      </c>
      <c r="C133" s="105" t="s">
        <v>28</v>
      </c>
      <c r="D133" s="107">
        <v>17</v>
      </c>
      <c r="E133" s="107">
        <v>0</v>
      </c>
    </row>
    <row r="134" spans="1:5" x14ac:dyDescent="0.25">
      <c r="A134" s="107" t="s">
        <v>161</v>
      </c>
      <c r="B134" s="105">
        <v>11.700040530819765</v>
      </c>
      <c r="C134" s="105" t="s">
        <v>28</v>
      </c>
      <c r="D134" s="107">
        <v>17</v>
      </c>
      <c r="E134" s="107">
        <v>0</v>
      </c>
    </row>
    <row r="135" spans="1:5" x14ac:dyDescent="0.25">
      <c r="A135" s="107" t="s">
        <v>162</v>
      </c>
      <c r="B135" s="105">
        <v>7.9852492980556722</v>
      </c>
      <c r="C135" s="105" t="s">
        <v>28</v>
      </c>
      <c r="D135" s="107">
        <v>17</v>
      </c>
      <c r="E135" s="107">
        <v>0</v>
      </c>
    </row>
    <row r="136" spans="1:5" x14ac:dyDescent="0.25">
      <c r="A136" s="107" t="s">
        <v>163</v>
      </c>
      <c r="B136" s="105">
        <v>8.1872592178825716</v>
      </c>
      <c r="C136" s="105" t="s">
        <v>28</v>
      </c>
      <c r="D136" s="107">
        <v>17</v>
      </c>
      <c r="E136" s="107">
        <v>1</v>
      </c>
    </row>
    <row r="137" spans="1:5" x14ac:dyDescent="0.25">
      <c r="A137" s="107" t="s">
        <v>164</v>
      </c>
      <c r="B137" s="105">
        <v>8.494880633600685</v>
      </c>
      <c r="C137" s="105" t="s">
        <v>28</v>
      </c>
      <c r="D137" s="107">
        <v>17</v>
      </c>
      <c r="E137" s="107">
        <v>1</v>
      </c>
    </row>
    <row r="138" spans="1:5" x14ac:dyDescent="0.25">
      <c r="A138" s="107" t="s">
        <v>165</v>
      </c>
      <c r="B138" s="105">
        <v>15.058486988452113</v>
      </c>
      <c r="C138" s="105" t="s">
        <v>28</v>
      </c>
      <c r="D138" s="107">
        <v>17</v>
      </c>
      <c r="E138" s="107">
        <v>1</v>
      </c>
    </row>
    <row r="139" spans="1:5" x14ac:dyDescent="0.25">
      <c r="A139" s="107" t="s">
        <v>166</v>
      </c>
      <c r="B139" s="105">
        <v>8.5860783145676915</v>
      </c>
      <c r="C139" s="105" t="s">
        <v>28</v>
      </c>
      <c r="D139" s="107">
        <v>17</v>
      </c>
      <c r="E139" s="107">
        <v>0</v>
      </c>
    </row>
    <row r="140" spans="1:5" x14ac:dyDescent="0.25">
      <c r="A140" s="107" t="s">
        <v>167</v>
      </c>
      <c r="B140" s="105">
        <v>5.4782877731876498</v>
      </c>
      <c r="C140" s="105" t="s">
        <v>28</v>
      </c>
      <c r="D140" s="107">
        <v>17</v>
      </c>
      <c r="E140" s="107">
        <v>1</v>
      </c>
    </row>
    <row r="141" spans="1:5" x14ac:dyDescent="0.25">
      <c r="A141" s="107" t="s">
        <v>168</v>
      </c>
      <c r="B141" s="105">
        <v>11.349396364787669</v>
      </c>
      <c r="C141" s="105" t="s">
        <v>28</v>
      </c>
      <c r="D141" s="107">
        <v>17</v>
      </c>
      <c r="E141" s="107">
        <v>1</v>
      </c>
    </row>
    <row r="142" spans="1:5" x14ac:dyDescent="0.25">
      <c r="A142" s="107" t="s">
        <v>169</v>
      </c>
      <c r="B142" s="105">
        <v>11.174492408471497</v>
      </c>
      <c r="C142" s="105" t="s">
        <v>28</v>
      </c>
      <c r="D142" s="107">
        <v>21</v>
      </c>
      <c r="E142" s="107">
        <v>0</v>
      </c>
    </row>
    <row r="143" spans="1:5" x14ac:dyDescent="0.25">
      <c r="A143" s="107" t="s">
        <v>170</v>
      </c>
      <c r="B143" s="105">
        <v>9.744644924705403</v>
      </c>
      <c r="C143" s="105" t="s">
        <v>28</v>
      </c>
      <c r="D143" s="107">
        <v>21</v>
      </c>
      <c r="E143" s="107">
        <v>1</v>
      </c>
    </row>
    <row r="144" spans="1:5" x14ac:dyDescent="0.25">
      <c r="A144" s="107" t="s">
        <v>171</v>
      </c>
      <c r="B144" s="105">
        <v>2.4277026552542447</v>
      </c>
      <c r="C144" s="105" t="s">
        <v>28</v>
      </c>
      <c r="D144" s="107">
        <v>21</v>
      </c>
      <c r="E144" s="107">
        <v>0</v>
      </c>
    </row>
    <row r="145" spans="1:5" x14ac:dyDescent="0.25">
      <c r="A145" s="107" t="s">
        <v>172</v>
      </c>
      <c r="B145" s="105">
        <v>8.039954607501917</v>
      </c>
      <c r="C145" s="105" t="s">
        <v>28</v>
      </c>
      <c r="D145" s="107">
        <v>21</v>
      </c>
      <c r="E145" s="107">
        <v>1</v>
      </c>
    </row>
    <row r="146" spans="1:5" x14ac:dyDescent="0.25">
      <c r="A146" s="107" t="s">
        <v>173</v>
      </c>
      <c r="B146" s="105">
        <v>12.842106755166405</v>
      </c>
      <c r="C146" s="105" t="s">
        <v>28</v>
      </c>
      <c r="D146" s="107">
        <v>21</v>
      </c>
      <c r="E146" s="107">
        <v>1</v>
      </c>
    </row>
    <row r="147" spans="1:5" x14ac:dyDescent="0.25">
      <c r="A147" s="107" t="s">
        <v>174</v>
      </c>
      <c r="B147" s="105">
        <v>10.136032364194389</v>
      </c>
      <c r="C147" s="105" t="s">
        <v>28</v>
      </c>
      <c r="D147" s="107">
        <v>21</v>
      </c>
      <c r="E147" s="107">
        <v>0</v>
      </c>
    </row>
    <row r="148" spans="1:5" x14ac:dyDescent="0.25">
      <c r="A148" s="107" t="s">
        <v>175</v>
      </c>
      <c r="B148" s="105">
        <v>10.980898748419866</v>
      </c>
      <c r="C148" s="105" t="s">
        <v>28</v>
      </c>
      <c r="D148" s="107">
        <v>21</v>
      </c>
      <c r="E148" s="107">
        <v>1</v>
      </c>
    </row>
    <row r="149" spans="1:5" x14ac:dyDescent="0.25">
      <c r="A149" s="107" t="s">
        <v>176</v>
      </c>
      <c r="B149" s="105">
        <v>7.3849695127139778</v>
      </c>
      <c r="C149" s="105" t="s">
        <v>28</v>
      </c>
      <c r="D149" s="107">
        <v>21</v>
      </c>
      <c r="E149" s="107">
        <v>1</v>
      </c>
    </row>
    <row r="150" spans="1:5" x14ac:dyDescent="0.25">
      <c r="A150" s="107" t="s">
        <v>177</v>
      </c>
      <c r="B150" s="105">
        <v>6.6472712587855494</v>
      </c>
      <c r="C150" s="105" t="s">
        <v>28</v>
      </c>
      <c r="D150" s="107">
        <v>21</v>
      </c>
      <c r="E150" s="107">
        <v>1</v>
      </c>
    </row>
    <row r="151" spans="1:5" x14ac:dyDescent="0.25">
      <c r="A151" s="107" t="s">
        <v>178</v>
      </c>
      <c r="B151" s="105">
        <v>9.4898341626002427</v>
      </c>
      <c r="C151" s="105" t="s">
        <v>28</v>
      </c>
      <c r="D151" s="107">
        <v>21</v>
      </c>
      <c r="E151" s="107">
        <v>0</v>
      </c>
    </row>
    <row r="152" spans="1:5" x14ac:dyDescent="0.25">
      <c r="A152" s="107" t="s">
        <v>179</v>
      </c>
      <c r="B152" s="105">
        <v>10.451251361193847</v>
      </c>
      <c r="C152" s="105" t="s">
        <v>28</v>
      </c>
      <c r="D152" s="107">
        <v>21</v>
      </c>
      <c r="E152" s="107">
        <v>1</v>
      </c>
    </row>
    <row r="153" spans="1:5" x14ac:dyDescent="0.25">
      <c r="A153" s="107" t="s">
        <v>180</v>
      </c>
      <c r="B153" s="105">
        <v>10.397274081124186</v>
      </c>
      <c r="C153" s="105" t="s">
        <v>28</v>
      </c>
      <c r="D153" s="107">
        <v>21</v>
      </c>
      <c r="E153" s="107">
        <v>1</v>
      </c>
    </row>
    <row r="154" spans="1:5" x14ac:dyDescent="0.25">
      <c r="A154" s="107" t="s">
        <v>181</v>
      </c>
      <c r="B154" s="105">
        <v>9.2777970134489181</v>
      </c>
      <c r="C154" s="105" t="s">
        <v>28</v>
      </c>
      <c r="D154" s="107">
        <v>21</v>
      </c>
      <c r="E154" s="107">
        <v>1</v>
      </c>
    </row>
    <row r="155" spans="1:5" x14ac:dyDescent="0.25">
      <c r="A155" s="107" t="s">
        <v>182</v>
      </c>
      <c r="B155" s="105">
        <v>10.144203153740213</v>
      </c>
      <c r="C155" s="105" t="s">
        <v>28</v>
      </c>
      <c r="D155" s="107">
        <v>21</v>
      </c>
      <c r="E155" s="107">
        <v>1</v>
      </c>
    </row>
    <row r="156" spans="1:5" x14ac:dyDescent="0.25">
      <c r="A156" s="107" t="s">
        <v>183</v>
      </c>
      <c r="B156" s="105">
        <v>9.0359113294856819</v>
      </c>
      <c r="C156" s="105" t="s">
        <v>28</v>
      </c>
      <c r="D156" s="107">
        <v>21</v>
      </c>
      <c r="E156" s="107">
        <v>1</v>
      </c>
    </row>
    <row r="157" spans="1:5" x14ac:dyDescent="0.25">
      <c r="A157" s="107" t="s">
        <v>184</v>
      </c>
      <c r="B157" s="105">
        <v>9.3758161345256177</v>
      </c>
      <c r="C157" s="105" t="s">
        <v>28</v>
      </c>
      <c r="D157" s="107">
        <v>21</v>
      </c>
      <c r="E157" s="107">
        <v>1</v>
      </c>
    </row>
    <row r="158" spans="1:5" x14ac:dyDescent="0.25">
      <c r="A158" s="107" t="s">
        <v>185</v>
      </c>
      <c r="B158" s="105">
        <v>5.5661350103409761</v>
      </c>
      <c r="C158" s="105" t="s">
        <v>28</v>
      </c>
      <c r="D158" s="107">
        <v>21</v>
      </c>
      <c r="E158" s="107">
        <v>0</v>
      </c>
    </row>
    <row r="159" spans="1:5" x14ac:dyDescent="0.25">
      <c r="A159" s="107" t="s">
        <v>186</v>
      </c>
      <c r="B159" s="105">
        <v>11.480041420018718</v>
      </c>
      <c r="C159" s="105" t="s">
        <v>28</v>
      </c>
      <c r="D159" s="107">
        <v>21</v>
      </c>
      <c r="E159" s="107">
        <v>0</v>
      </c>
    </row>
    <row r="160" spans="1:5" x14ac:dyDescent="0.25">
      <c r="A160" s="107" t="s">
        <v>187</v>
      </c>
      <c r="B160" s="105">
        <v>10.795783463324646</v>
      </c>
      <c r="C160" s="105" t="s">
        <v>28</v>
      </c>
      <c r="D160" s="107">
        <v>21</v>
      </c>
      <c r="E160" s="107">
        <v>1</v>
      </c>
    </row>
    <row r="161" spans="1:5" x14ac:dyDescent="0.25">
      <c r="A161" s="107" t="s">
        <v>188</v>
      </c>
      <c r="B161" s="105">
        <v>14.512826370947494</v>
      </c>
      <c r="C161" s="105" t="s">
        <v>28</v>
      </c>
      <c r="D161" s="107">
        <v>21</v>
      </c>
      <c r="E161" s="107">
        <v>0</v>
      </c>
    </row>
    <row r="162" spans="1:5" x14ac:dyDescent="0.25">
      <c r="A162" s="107" t="s">
        <v>189</v>
      </c>
      <c r="B162" s="105">
        <v>9.8052683353026531</v>
      </c>
      <c r="C162" s="105" t="s">
        <v>28</v>
      </c>
      <c r="D162" s="107">
        <v>21</v>
      </c>
      <c r="E162" s="107">
        <v>1</v>
      </c>
    </row>
    <row r="163" spans="1:5" x14ac:dyDescent="0.25">
      <c r="A163" s="107" t="s">
        <v>190</v>
      </c>
      <c r="B163" s="105">
        <v>7.4399202522763801</v>
      </c>
      <c r="C163" s="105" t="s">
        <v>28</v>
      </c>
      <c r="D163" s="107">
        <v>21</v>
      </c>
      <c r="E163" s="107">
        <v>1</v>
      </c>
    </row>
    <row r="164" spans="1:5" x14ac:dyDescent="0.25">
      <c r="A164" s="107" t="s">
        <v>191</v>
      </c>
      <c r="B164" s="105">
        <v>9.9753652354013447</v>
      </c>
      <c r="C164" s="105" t="s">
        <v>28</v>
      </c>
      <c r="D164" s="107">
        <v>21</v>
      </c>
      <c r="E164" s="107">
        <v>1</v>
      </c>
    </row>
    <row r="165" spans="1:5" x14ac:dyDescent="0.25">
      <c r="A165" s="107" t="s">
        <v>192</v>
      </c>
      <c r="B165" s="105">
        <v>13.455290940747693</v>
      </c>
      <c r="C165" s="105" t="s">
        <v>28</v>
      </c>
      <c r="D165" s="107">
        <v>21</v>
      </c>
      <c r="E165" s="107">
        <v>1</v>
      </c>
    </row>
    <row r="166" spans="1:5" x14ac:dyDescent="0.25">
      <c r="A166" s="107" t="s">
        <v>193</v>
      </c>
      <c r="B166" s="105">
        <v>7.8653615476841008</v>
      </c>
      <c r="C166" s="105" t="s">
        <v>28</v>
      </c>
      <c r="D166" s="107">
        <v>21</v>
      </c>
      <c r="E166" s="107">
        <v>1</v>
      </c>
    </row>
    <row r="167" spans="1:5" x14ac:dyDescent="0.25">
      <c r="A167" s="107" t="s">
        <v>194</v>
      </c>
      <c r="B167" s="105">
        <v>8.1727460307046229</v>
      </c>
      <c r="C167" s="105" t="s">
        <v>28</v>
      </c>
      <c r="D167" s="107">
        <v>21</v>
      </c>
      <c r="E167" s="107">
        <v>0</v>
      </c>
    </row>
    <row r="168" spans="1:5" x14ac:dyDescent="0.25">
      <c r="A168" s="107" t="s">
        <v>195</v>
      </c>
      <c r="B168" s="105">
        <v>7.2873336321607383</v>
      </c>
      <c r="C168" s="105" t="s">
        <v>28</v>
      </c>
      <c r="D168" s="107">
        <v>21</v>
      </c>
      <c r="E168" s="107">
        <v>0</v>
      </c>
    </row>
    <row r="169" spans="1:5" x14ac:dyDescent="0.25">
      <c r="A169" s="107" t="s">
        <v>196</v>
      </c>
      <c r="B169" s="105">
        <v>11.397106832253087</v>
      </c>
      <c r="C169" s="105" t="s">
        <v>28</v>
      </c>
      <c r="D169" s="107">
        <v>21</v>
      </c>
      <c r="E169" s="107">
        <v>1</v>
      </c>
    </row>
    <row r="170" spans="1:5" x14ac:dyDescent="0.25">
      <c r="A170" s="107" t="s">
        <v>197</v>
      </c>
      <c r="B170" s="105">
        <v>7.5021121455374944</v>
      </c>
      <c r="C170" s="105" t="s">
        <v>28</v>
      </c>
      <c r="D170" s="107">
        <v>21</v>
      </c>
      <c r="E170" s="107">
        <v>0</v>
      </c>
    </row>
    <row r="171" spans="1:5" x14ac:dyDescent="0.25">
      <c r="A171" s="107" t="s">
        <v>198</v>
      </c>
      <c r="B171" s="105">
        <v>8.7032943806510339</v>
      </c>
      <c r="C171" s="105" t="s">
        <v>28</v>
      </c>
      <c r="D171" s="107">
        <v>25</v>
      </c>
      <c r="E171" s="107">
        <v>1</v>
      </c>
    </row>
    <row r="172" spans="1:5" x14ac:dyDescent="0.25">
      <c r="A172" s="107" t="s">
        <v>199</v>
      </c>
      <c r="B172" s="105">
        <v>12.14908947036422</v>
      </c>
      <c r="C172" s="105" t="s">
        <v>28</v>
      </c>
      <c r="D172" s="107">
        <v>25</v>
      </c>
      <c r="E172" s="107">
        <v>1</v>
      </c>
    </row>
    <row r="173" spans="1:5" x14ac:dyDescent="0.25">
      <c r="A173" s="107" t="s">
        <v>200</v>
      </c>
      <c r="B173" s="105">
        <v>9.0220094693413806</v>
      </c>
      <c r="C173" s="105" t="s">
        <v>28</v>
      </c>
      <c r="D173" s="107">
        <v>25</v>
      </c>
      <c r="E173" s="107">
        <v>1</v>
      </c>
    </row>
    <row r="174" spans="1:5" x14ac:dyDescent="0.25">
      <c r="A174" s="107" t="s">
        <v>201</v>
      </c>
      <c r="B174" s="105">
        <v>8.222121101520532</v>
      </c>
      <c r="C174" s="105" t="s">
        <v>28</v>
      </c>
      <c r="D174" s="107">
        <v>25</v>
      </c>
      <c r="E174" s="107">
        <v>0</v>
      </c>
    </row>
    <row r="175" spans="1:5" x14ac:dyDescent="0.25">
      <c r="A175" s="107" t="s">
        <v>202</v>
      </c>
      <c r="B175" s="105">
        <v>10.900214969038645</v>
      </c>
      <c r="C175" s="105" t="s">
        <v>28</v>
      </c>
      <c r="D175" s="107">
        <v>25</v>
      </c>
      <c r="E175" s="107">
        <v>1</v>
      </c>
    </row>
    <row r="176" spans="1:5" x14ac:dyDescent="0.25">
      <c r="A176" s="107" t="s">
        <v>203</v>
      </c>
      <c r="B176" s="105">
        <v>8.0207383329901969</v>
      </c>
      <c r="C176" s="105" t="s">
        <v>28</v>
      </c>
      <c r="D176" s="107">
        <v>25</v>
      </c>
      <c r="E176" s="107">
        <v>1</v>
      </c>
    </row>
    <row r="177" spans="1:5" x14ac:dyDescent="0.25">
      <c r="A177" s="107" t="s">
        <v>204</v>
      </c>
      <c r="B177" s="105">
        <v>8.327091174283531</v>
      </c>
      <c r="C177" s="105" t="s">
        <v>28</v>
      </c>
      <c r="D177" s="107">
        <v>25</v>
      </c>
      <c r="E177" s="107">
        <v>0</v>
      </c>
    </row>
    <row r="178" spans="1:5" x14ac:dyDescent="0.25">
      <c r="A178" s="107" t="s">
        <v>205</v>
      </c>
      <c r="B178" s="105">
        <v>10.316632738139644</v>
      </c>
      <c r="C178" s="105" t="s">
        <v>28</v>
      </c>
      <c r="D178" s="107">
        <v>25</v>
      </c>
      <c r="E178" s="107">
        <v>0</v>
      </c>
    </row>
    <row r="179" spans="1:5" x14ac:dyDescent="0.25">
      <c r="A179" s="107" t="s">
        <v>206</v>
      </c>
      <c r="B179" s="105">
        <v>7.7999556458817558</v>
      </c>
      <c r="C179" s="105" t="s">
        <v>28</v>
      </c>
      <c r="D179" s="107">
        <v>25</v>
      </c>
      <c r="E179" s="107">
        <v>1</v>
      </c>
    </row>
    <row r="180" spans="1:5" x14ac:dyDescent="0.25">
      <c r="A180" s="107" t="s">
        <v>207</v>
      </c>
      <c r="B180" s="105">
        <v>6.4582320857032851</v>
      </c>
      <c r="C180" s="105" t="s">
        <v>28</v>
      </c>
      <c r="D180" s="107">
        <v>25</v>
      </c>
      <c r="E180" s="107">
        <v>1</v>
      </c>
    </row>
    <row r="181" spans="1:5" x14ac:dyDescent="0.25">
      <c r="A181" s="107" t="s">
        <v>208</v>
      </c>
      <c r="B181" s="105">
        <v>10.397962616719326</v>
      </c>
      <c r="C181" s="105" t="s">
        <v>28</v>
      </c>
      <c r="D181" s="107">
        <v>25</v>
      </c>
      <c r="E181" s="107">
        <v>0</v>
      </c>
    </row>
    <row r="182" spans="1:5" x14ac:dyDescent="0.25">
      <c r="A182" s="107" t="s">
        <v>209</v>
      </c>
      <c r="B182" s="105">
        <v>12.548437711240794</v>
      </c>
      <c r="C182" s="105" t="s">
        <v>28</v>
      </c>
      <c r="D182" s="107">
        <v>25</v>
      </c>
      <c r="E182" s="107">
        <v>1</v>
      </c>
    </row>
    <row r="183" spans="1:5" x14ac:dyDescent="0.25">
      <c r="A183" s="107" t="s">
        <v>210</v>
      </c>
      <c r="B183" s="105">
        <v>9.1848141163397052</v>
      </c>
      <c r="C183" s="105" t="s">
        <v>28</v>
      </c>
      <c r="D183" s="107">
        <v>25</v>
      </c>
      <c r="E183" s="107">
        <v>1</v>
      </c>
    </row>
    <row r="184" spans="1:5" x14ac:dyDescent="0.25">
      <c r="A184" s="107" t="s">
        <v>211</v>
      </c>
      <c r="B184" s="105">
        <v>9.3474948921242706</v>
      </c>
      <c r="C184" s="105" t="s">
        <v>28</v>
      </c>
      <c r="D184" s="107">
        <v>25</v>
      </c>
      <c r="E184" s="107">
        <v>1</v>
      </c>
    </row>
    <row r="185" spans="1:5" x14ac:dyDescent="0.25">
      <c r="A185" s="107" t="s">
        <v>212</v>
      </c>
      <c r="B185" s="105">
        <v>9.6364436431241387</v>
      </c>
      <c r="C185" s="105" t="s">
        <v>28</v>
      </c>
      <c r="D185" s="107">
        <v>25</v>
      </c>
      <c r="E185" s="107">
        <v>1</v>
      </c>
    </row>
    <row r="186" spans="1:5" x14ac:dyDescent="0.25">
      <c r="A186" s="107" t="s">
        <v>213</v>
      </c>
      <c r="B186" s="105">
        <v>6.3342133950410879</v>
      </c>
      <c r="C186" s="105" t="s">
        <v>28</v>
      </c>
      <c r="D186" s="107">
        <v>25</v>
      </c>
      <c r="E186" s="107">
        <v>0</v>
      </c>
    </row>
    <row r="187" spans="1:5" x14ac:dyDescent="0.25">
      <c r="A187" s="107" t="s">
        <v>214</v>
      </c>
      <c r="B187" s="105">
        <v>8.6548390667670407</v>
      </c>
      <c r="C187" s="105" t="s">
        <v>28</v>
      </c>
      <c r="D187" s="107">
        <v>25</v>
      </c>
      <c r="E187" s="107">
        <v>0</v>
      </c>
    </row>
    <row r="188" spans="1:5" x14ac:dyDescent="0.25">
      <c r="A188" s="107" t="s">
        <v>215</v>
      </c>
      <c r="B188" s="105">
        <v>8.4799268431814738</v>
      </c>
      <c r="C188" s="105" t="s">
        <v>28</v>
      </c>
      <c r="D188" s="107">
        <v>25</v>
      </c>
      <c r="E188" s="107">
        <v>1</v>
      </c>
    </row>
    <row r="189" spans="1:5" x14ac:dyDescent="0.25">
      <c r="A189" s="107" t="s">
        <v>216</v>
      </c>
      <c r="B189" s="105">
        <v>5.9629111354951139</v>
      </c>
      <c r="C189" s="105" t="s">
        <v>28</v>
      </c>
      <c r="D189" s="107">
        <v>25</v>
      </c>
      <c r="E189" s="107">
        <v>0</v>
      </c>
    </row>
    <row r="190" spans="1:5" x14ac:dyDescent="0.25">
      <c r="A190" s="107" t="s">
        <v>217</v>
      </c>
      <c r="B190" s="105">
        <v>6.742536460063544</v>
      </c>
      <c r="C190" s="105" t="s">
        <v>28</v>
      </c>
      <c r="D190" s="107">
        <v>25</v>
      </c>
      <c r="E190" s="107">
        <v>0</v>
      </c>
    </row>
    <row r="191" spans="1:5" x14ac:dyDescent="0.25">
      <c r="A191" s="107" t="s">
        <v>218</v>
      </c>
      <c r="B191" s="105">
        <v>7.6111352118805771</v>
      </c>
      <c r="C191" s="105" t="s">
        <v>28</v>
      </c>
      <c r="D191" s="107">
        <v>25</v>
      </c>
      <c r="E191" s="107">
        <v>0</v>
      </c>
    </row>
    <row r="192" spans="1:5" x14ac:dyDescent="0.25">
      <c r="A192" s="107" t="s">
        <v>219</v>
      </c>
      <c r="B192" s="105">
        <v>10.906234853753109</v>
      </c>
      <c r="C192" s="105" t="s">
        <v>28</v>
      </c>
      <c r="D192" s="107">
        <v>25</v>
      </c>
      <c r="E192" s="107">
        <v>0</v>
      </c>
    </row>
    <row r="193" spans="1:5" x14ac:dyDescent="0.25">
      <c r="A193" s="107" t="s">
        <v>220</v>
      </c>
      <c r="B193" s="105">
        <v>10.102014923923706</v>
      </c>
      <c r="C193" s="105" t="s">
        <v>28</v>
      </c>
      <c r="D193" s="107">
        <v>25</v>
      </c>
      <c r="E193" s="107">
        <v>1</v>
      </c>
    </row>
    <row r="194" spans="1:5" x14ac:dyDescent="0.25">
      <c r="A194" s="107" t="s">
        <v>221</v>
      </c>
      <c r="B194" s="105">
        <v>9.0728620722931677</v>
      </c>
      <c r="C194" s="105" t="s">
        <v>28</v>
      </c>
      <c r="D194" s="107">
        <v>25</v>
      </c>
      <c r="E194" s="107">
        <v>0</v>
      </c>
    </row>
    <row r="195" spans="1:5" x14ac:dyDescent="0.25">
      <c r="A195" s="107" t="s">
        <v>222</v>
      </c>
      <c r="B195" s="105">
        <v>12.069201306187242</v>
      </c>
      <c r="C195" s="105" t="s">
        <v>28</v>
      </c>
      <c r="D195" s="107">
        <v>25</v>
      </c>
      <c r="E195" s="107">
        <v>1</v>
      </c>
    </row>
    <row r="196" spans="1:5" x14ac:dyDescent="0.25">
      <c r="A196" s="107" t="s">
        <v>223</v>
      </c>
      <c r="B196" s="105">
        <v>8.145860764309095</v>
      </c>
      <c r="C196" s="105" t="s">
        <v>28</v>
      </c>
      <c r="D196" s="107">
        <v>25</v>
      </c>
      <c r="E196" s="107">
        <v>0</v>
      </c>
    </row>
    <row r="197" spans="1:5" x14ac:dyDescent="0.25">
      <c r="A197" s="107" t="s">
        <v>224</v>
      </c>
      <c r="B197" s="105">
        <v>12.327830298849605</v>
      </c>
      <c r="C197" s="105" t="s">
        <v>28</v>
      </c>
      <c r="D197" s="107">
        <v>25</v>
      </c>
      <c r="E197" s="107">
        <v>1</v>
      </c>
    </row>
    <row r="198" spans="1:5" x14ac:dyDescent="0.25">
      <c r="A198" s="107" t="s">
        <v>225</v>
      </c>
      <c r="B198" s="105">
        <v>8.5589366612850775</v>
      </c>
      <c r="C198" s="105" t="s">
        <v>28</v>
      </c>
      <c r="D198" s="107">
        <v>25</v>
      </c>
      <c r="E198" s="107">
        <v>0</v>
      </c>
    </row>
    <row r="199" spans="1:5" x14ac:dyDescent="0.25">
      <c r="A199" s="107" t="s">
        <v>226</v>
      </c>
      <c r="B199" s="105">
        <v>5.7689262529942464</v>
      </c>
      <c r="C199" s="105" t="s">
        <v>28</v>
      </c>
      <c r="D199" s="107">
        <v>25</v>
      </c>
      <c r="E199" s="107">
        <v>1</v>
      </c>
    </row>
    <row r="200" spans="1:5" x14ac:dyDescent="0.25">
      <c r="A200" s="107" t="s">
        <v>227</v>
      </c>
      <c r="B200" s="105">
        <v>9.6874487761451782</v>
      </c>
      <c r="C200" s="105" t="s">
        <v>28</v>
      </c>
      <c r="D200" s="107">
        <v>25</v>
      </c>
      <c r="E200" s="107">
        <v>0</v>
      </c>
    </row>
    <row r="201" spans="1:5" x14ac:dyDescent="0.25">
      <c r="A201" s="107" t="s">
        <v>228</v>
      </c>
      <c r="B201" s="105">
        <v>9.7482819423480258</v>
      </c>
      <c r="C201" s="105" t="s">
        <v>28</v>
      </c>
      <c r="D201" s="107">
        <v>25</v>
      </c>
      <c r="E201" s="107">
        <v>1</v>
      </c>
    </row>
    <row r="202" spans="1:5" x14ac:dyDescent="0.25">
      <c r="A202" s="107" t="s">
        <v>229</v>
      </c>
      <c r="B202" s="105">
        <v>9.5724290828150771</v>
      </c>
      <c r="C202" s="105" t="s">
        <v>28</v>
      </c>
      <c r="D202" s="107">
        <v>25</v>
      </c>
      <c r="E202" s="107">
        <v>1</v>
      </c>
    </row>
    <row r="203" spans="1:5" x14ac:dyDescent="0.25">
      <c r="A203" s="107" t="s">
        <v>230</v>
      </c>
      <c r="B203" s="105">
        <v>12.804701857530411</v>
      </c>
      <c r="C203" s="105" t="s">
        <v>28</v>
      </c>
      <c r="D203" s="107">
        <v>25</v>
      </c>
      <c r="E203" s="107">
        <v>1</v>
      </c>
    </row>
    <row r="204" spans="1:5" x14ac:dyDescent="0.25">
      <c r="A204" s="107" t="s">
        <v>231</v>
      </c>
      <c r="B204" s="105">
        <v>8.3479726752927004</v>
      </c>
      <c r="C204" s="105" t="s">
        <v>28</v>
      </c>
      <c r="D204" s="107">
        <v>25</v>
      </c>
      <c r="E204" s="107">
        <v>1</v>
      </c>
    </row>
    <row r="205" spans="1:5" x14ac:dyDescent="0.25">
      <c r="A205" s="107" t="s">
        <v>232</v>
      </c>
      <c r="B205" s="105">
        <v>9.5101873946345474</v>
      </c>
      <c r="C205" s="105" t="s">
        <v>28</v>
      </c>
      <c r="D205" s="107">
        <v>25</v>
      </c>
      <c r="E205" s="107">
        <v>1</v>
      </c>
    </row>
    <row r="206" spans="1:5" x14ac:dyDescent="0.25">
      <c r="A206" s="107" t="s">
        <v>233</v>
      </c>
      <c r="B206" s="105">
        <v>9.9176859182232207</v>
      </c>
      <c r="C206" s="105" t="s">
        <v>28</v>
      </c>
      <c r="D206" s="107">
        <v>25</v>
      </c>
      <c r="E206" s="107">
        <v>1</v>
      </c>
    </row>
    <row r="207" spans="1:5" x14ac:dyDescent="0.25">
      <c r="A207" s="107" t="s">
        <v>234</v>
      </c>
      <c r="B207" s="105">
        <v>8.3414645934881388</v>
      </c>
      <c r="C207" s="105" t="s">
        <v>28</v>
      </c>
      <c r="D207" s="107">
        <v>25</v>
      </c>
      <c r="E207" s="107">
        <v>1</v>
      </c>
    </row>
    <row r="208" spans="1:5" x14ac:dyDescent="0.25">
      <c r="A208" s="107" t="s">
        <v>235</v>
      </c>
      <c r="B208" s="105">
        <v>11.464142102775789</v>
      </c>
      <c r="C208" s="105" t="s">
        <v>28</v>
      </c>
      <c r="D208" s="107">
        <v>25</v>
      </c>
      <c r="E208" s="107">
        <v>0</v>
      </c>
    </row>
    <row r="209" spans="1:5" x14ac:dyDescent="0.25">
      <c r="A209" s="107" t="s">
        <v>236</v>
      </c>
      <c r="B209" s="105">
        <v>8.0039346413245447</v>
      </c>
      <c r="C209" s="105" t="s">
        <v>28</v>
      </c>
      <c r="D209" s="107">
        <v>25</v>
      </c>
      <c r="E209" s="107">
        <v>0</v>
      </c>
    </row>
    <row r="210" spans="1:5" x14ac:dyDescent="0.25">
      <c r="A210" s="107" t="s">
        <v>237</v>
      </c>
      <c r="B210" s="105">
        <v>10.64747051945519</v>
      </c>
      <c r="C210" s="105" t="s">
        <v>28</v>
      </c>
      <c r="D210" s="107">
        <v>25</v>
      </c>
      <c r="E210" s="107">
        <v>1</v>
      </c>
    </row>
    <row r="211" spans="1:5" x14ac:dyDescent="0.25">
      <c r="A211" s="107" t="s">
        <v>238</v>
      </c>
      <c r="B211" s="105">
        <v>8.8265507545414419</v>
      </c>
      <c r="C211" s="105" t="s">
        <v>28</v>
      </c>
      <c r="D211" s="107">
        <v>25</v>
      </c>
      <c r="E211" s="107">
        <v>0</v>
      </c>
    </row>
    <row r="212" spans="1:5" x14ac:dyDescent="0.25">
      <c r="A212" s="107" t="s">
        <v>239</v>
      </c>
      <c r="B212" s="105">
        <v>7.7117747917128714</v>
      </c>
      <c r="C212" s="105" t="s">
        <v>28</v>
      </c>
      <c r="D212" s="107">
        <v>25</v>
      </c>
      <c r="E212" s="107">
        <v>0</v>
      </c>
    </row>
    <row r="213" spans="1:5" x14ac:dyDescent="0.25">
      <c r="A213" s="107" t="s">
        <v>240</v>
      </c>
      <c r="B213" s="105">
        <v>9.2695493574449284</v>
      </c>
      <c r="C213" s="105" t="s">
        <v>28</v>
      </c>
      <c r="D213" s="107">
        <v>25</v>
      </c>
      <c r="E213" s="107">
        <v>1</v>
      </c>
    </row>
    <row r="214" spans="1:5" x14ac:dyDescent="0.25">
      <c r="A214" s="107" t="s">
        <v>241</v>
      </c>
      <c r="B214" s="105">
        <v>6.1877753430399096</v>
      </c>
      <c r="C214" s="105" t="s">
        <v>28</v>
      </c>
      <c r="D214" s="107">
        <v>25</v>
      </c>
      <c r="E214" s="107">
        <v>0</v>
      </c>
    </row>
    <row r="215" spans="1:5" x14ac:dyDescent="0.25">
      <c r="A215" s="107" t="s">
        <v>242</v>
      </c>
      <c r="B215" s="105">
        <v>12.952937521346236</v>
      </c>
      <c r="C215" s="105" t="s">
        <v>28</v>
      </c>
      <c r="D215" s="107">
        <v>25</v>
      </c>
      <c r="E215" s="107">
        <v>1</v>
      </c>
    </row>
    <row r="216" spans="1:5" x14ac:dyDescent="0.25">
      <c r="A216" s="107" t="s">
        <v>243</v>
      </c>
      <c r="B216" s="105">
        <v>6.9643922454143219</v>
      </c>
      <c r="C216" s="105" t="s">
        <v>28</v>
      </c>
      <c r="D216" s="107">
        <v>25</v>
      </c>
      <c r="E216" s="107">
        <v>1</v>
      </c>
    </row>
    <row r="217" spans="1:5" x14ac:dyDescent="0.25">
      <c r="A217" s="107" t="s">
        <v>244</v>
      </c>
      <c r="B217" s="105">
        <v>11.923543974614159</v>
      </c>
      <c r="C217" s="105" t="s">
        <v>28</v>
      </c>
      <c r="D217" s="107">
        <v>25</v>
      </c>
      <c r="E217" s="107">
        <v>1</v>
      </c>
    </row>
    <row r="218" spans="1:5" x14ac:dyDescent="0.25">
      <c r="A218" s="107" t="s">
        <v>245</v>
      </c>
      <c r="B218" s="105">
        <v>8.9776437849738411</v>
      </c>
      <c r="C218" s="105" t="s">
        <v>28</v>
      </c>
      <c r="D218" s="107">
        <v>25</v>
      </c>
      <c r="E218" s="107">
        <v>1</v>
      </c>
    </row>
    <row r="219" spans="1:5" x14ac:dyDescent="0.25">
      <c r="A219" s="107" t="s">
        <v>246</v>
      </c>
      <c r="B219" s="105">
        <v>12.211199388063154</v>
      </c>
      <c r="C219" s="105" t="s">
        <v>28</v>
      </c>
      <c r="D219" s="107">
        <v>25</v>
      </c>
      <c r="E219" s="107">
        <v>1</v>
      </c>
    </row>
    <row r="220" spans="1:5" x14ac:dyDescent="0.25">
      <c r="A220" s="107" t="s">
        <v>247</v>
      </c>
      <c r="B220" s="105">
        <v>7.8575461656846866</v>
      </c>
      <c r="C220" s="105" t="s">
        <v>28</v>
      </c>
      <c r="D220" s="107">
        <v>25</v>
      </c>
      <c r="E220" s="107">
        <v>1</v>
      </c>
    </row>
    <row r="221" spans="1:5" x14ac:dyDescent="0.25">
      <c r="A221" s="107" t="s">
        <v>248</v>
      </c>
      <c r="B221" s="105">
        <v>9.3482307012546233</v>
      </c>
      <c r="C221" s="105" t="s">
        <v>28</v>
      </c>
      <c r="D221" s="107">
        <v>25</v>
      </c>
      <c r="E221" s="107">
        <v>0</v>
      </c>
    </row>
    <row r="222" spans="1:5" x14ac:dyDescent="0.25">
      <c r="A222" s="107" t="s">
        <v>249</v>
      </c>
      <c r="B222" s="105">
        <v>11.592921884847433</v>
      </c>
      <c r="C222" s="105" t="s">
        <v>28</v>
      </c>
      <c r="D222" s="107">
        <v>25</v>
      </c>
      <c r="E222" s="107">
        <v>0</v>
      </c>
    </row>
    <row r="223" spans="1:5" x14ac:dyDescent="0.25">
      <c r="A223" s="107" t="s">
        <v>250</v>
      </c>
      <c r="B223" s="105">
        <v>10.657683292161799</v>
      </c>
      <c r="C223" s="105" t="s">
        <v>28</v>
      </c>
      <c r="D223" s="107">
        <v>25</v>
      </c>
      <c r="E223" s="107">
        <v>0</v>
      </c>
    </row>
    <row r="224" spans="1:5" x14ac:dyDescent="0.25">
      <c r="A224" s="107" t="s">
        <v>251</v>
      </c>
      <c r="B224" s="105">
        <v>9.5632996763533527</v>
      </c>
      <c r="C224" s="105" t="s">
        <v>28</v>
      </c>
      <c r="D224" s="107">
        <v>25</v>
      </c>
      <c r="E224" s="107">
        <v>1</v>
      </c>
    </row>
    <row r="225" spans="1:5" x14ac:dyDescent="0.25">
      <c r="A225" s="107" t="s">
        <v>252</v>
      </c>
      <c r="B225" s="105">
        <v>8.0256642666011775</v>
      </c>
      <c r="C225" s="105" t="s">
        <v>28</v>
      </c>
      <c r="D225" s="107">
        <v>25</v>
      </c>
      <c r="E225" s="107">
        <v>1</v>
      </c>
    </row>
    <row r="226" spans="1:5" x14ac:dyDescent="0.25">
      <c r="A226" s="107" t="s">
        <v>253</v>
      </c>
      <c r="B226" s="105">
        <v>9.4619241347438123</v>
      </c>
      <c r="C226" s="105" t="s">
        <v>28</v>
      </c>
      <c r="D226" s="107">
        <v>25</v>
      </c>
      <c r="E226" s="107">
        <v>1</v>
      </c>
    </row>
    <row r="227" spans="1:5" x14ac:dyDescent="0.25">
      <c r="A227" s="107" t="s">
        <v>254</v>
      </c>
      <c r="B227" s="105">
        <v>8.3191325342094942</v>
      </c>
      <c r="C227" s="105" t="s">
        <v>28</v>
      </c>
      <c r="D227" s="107">
        <v>25</v>
      </c>
      <c r="E227" s="107">
        <v>0</v>
      </c>
    </row>
    <row r="228" spans="1:5" x14ac:dyDescent="0.25">
      <c r="A228" s="107" t="s">
        <v>255</v>
      </c>
      <c r="B228" s="105">
        <v>6.4757525899744657</v>
      </c>
      <c r="C228" s="105" t="s">
        <v>28</v>
      </c>
      <c r="D228" s="107">
        <v>25</v>
      </c>
      <c r="E228" s="107">
        <v>1</v>
      </c>
    </row>
    <row r="229" spans="1:5" x14ac:dyDescent="0.25">
      <c r="A229" s="107" t="s">
        <v>256</v>
      </c>
      <c r="B229" s="105">
        <v>10.17728075776769</v>
      </c>
      <c r="C229" s="105" t="s">
        <v>28</v>
      </c>
      <c r="D229" s="107">
        <v>25</v>
      </c>
      <c r="E229" s="107">
        <v>1</v>
      </c>
    </row>
    <row r="230" spans="1:5" x14ac:dyDescent="0.25">
      <c r="A230" s="107" t="s">
        <v>257</v>
      </c>
      <c r="B230" s="105">
        <v>9.337094926352588</v>
      </c>
      <c r="C230" s="105" t="s">
        <v>28</v>
      </c>
      <c r="D230" s="107">
        <v>25</v>
      </c>
      <c r="E230" s="107">
        <v>1</v>
      </c>
    </row>
    <row r="231" spans="1:5" x14ac:dyDescent="0.25">
      <c r="A231" s="107" t="s">
        <v>258</v>
      </c>
      <c r="B231" s="105">
        <v>11.246658454325367</v>
      </c>
      <c r="C231" s="105" t="s">
        <v>28</v>
      </c>
      <c r="D231" s="107">
        <v>25</v>
      </c>
      <c r="E231" s="107">
        <v>1</v>
      </c>
    </row>
    <row r="232" spans="1:5" x14ac:dyDescent="0.25">
      <c r="A232" s="107" t="s">
        <v>259</v>
      </c>
      <c r="B232" s="105">
        <v>9.6195809178996114</v>
      </c>
      <c r="C232" s="105" t="s">
        <v>28</v>
      </c>
      <c r="D232" s="107">
        <v>25</v>
      </c>
      <c r="E232" s="107">
        <v>1</v>
      </c>
    </row>
    <row r="233" spans="1:5" x14ac:dyDescent="0.25">
      <c r="A233" s="107" t="s">
        <v>260</v>
      </c>
      <c r="B233" s="105">
        <v>7.8415497715032672</v>
      </c>
      <c r="C233" s="105" t="s">
        <v>28</v>
      </c>
      <c r="D233" s="107">
        <v>25</v>
      </c>
      <c r="E233" s="107">
        <v>1</v>
      </c>
    </row>
    <row r="234" spans="1:5" x14ac:dyDescent="0.25">
      <c r="A234" s="107" t="s">
        <v>261</v>
      </c>
      <c r="B234" s="105">
        <v>8.7812466908520346</v>
      </c>
      <c r="C234" s="105" t="s">
        <v>28</v>
      </c>
      <c r="D234" s="107">
        <v>25</v>
      </c>
      <c r="E234" s="107">
        <v>1</v>
      </c>
    </row>
    <row r="235" spans="1:5" x14ac:dyDescent="0.25">
      <c r="A235" s="107" t="s">
        <v>262</v>
      </c>
      <c r="B235" s="105">
        <v>11.899530041346956</v>
      </c>
      <c r="C235" s="105" t="s">
        <v>28</v>
      </c>
      <c r="D235" s="107">
        <v>25</v>
      </c>
      <c r="E235" s="107">
        <v>1</v>
      </c>
    </row>
    <row r="236" spans="1:5" x14ac:dyDescent="0.25">
      <c r="A236" s="107" t="s">
        <v>263</v>
      </c>
      <c r="B236" s="105">
        <v>11.487403574553282</v>
      </c>
      <c r="C236" s="105" t="s">
        <v>28</v>
      </c>
      <c r="D236" s="107">
        <v>25</v>
      </c>
      <c r="E236" s="107">
        <v>0</v>
      </c>
    </row>
    <row r="237" spans="1:5" x14ac:dyDescent="0.25">
      <c r="A237" s="107" t="s">
        <v>264</v>
      </c>
      <c r="B237" s="105">
        <v>7.0726006440460853</v>
      </c>
      <c r="C237" s="105" t="s">
        <v>28</v>
      </c>
      <c r="D237" s="107">
        <v>25</v>
      </c>
      <c r="E237" s="107">
        <v>1</v>
      </c>
    </row>
    <row r="238" spans="1:5" x14ac:dyDescent="0.25">
      <c r="A238" s="107" t="s">
        <v>265</v>
      </c>
      <c r="B238" s="105">
        <v>5.1687444702054162</v>
      </c>
      <c r="C238" s="105" t="s">
        <v>28</v>
      </c>
      <c r="D238" s="107">
        <v>25</v>
      </c>
      <c r="E238" s="107">
        <v>1</v>
      </c>
    </row>
    <row r="239" spans="1:5" x14ac:dyDescent="0.25">
      <c r="A239" s="107" t="s">
        <v>266</v>
      </c>
      <c r="B239" s="105">
        <v>8.7552678156499599</v>
      </c>
      <c r="C239" s="105" t="s">
        <v>28</v>
      </c>
      <c r="D239" s="107">
        <v>25</v>
      </c>
      <c r="E239" s="107">
        <v>0</v>
      </c>
    </row>
    <row r="240" spans="1:5" x14ac:dyDescent="0.25">
      <c r="A240" s="107" t="s">
        <v>267</v>
      </c>
      <c r="B240" s="105">
        <v>13.059696351714265</v>
      </c>
      <c r="C240" s="105" t="s">
        <v>28</v>
      </c>
      <c r="D240" s="107">
        <v>25</v>
      </c>
      <c r="E240" s="107">
        <v>0</v>
      </c>
    </row>
    <row r="241" spans="1:5" x14ac:dyDescent="0.25">
      <c r="A241" s="107" t="s">
        <v>268</v>
      </c>
      <c r="B241" s="105">
        <v>6.0878772908998844</v>
      </c>
      <c r="C241" s="105" t="s">
        <v>28</v>
      </c>
      <c r="D241" s="107">
        <v>25</v>
      </c>
      <c r="E241" s="107">
        <v>0</v>
      </c>
    </row>
    <row r="242" spans="1:5" x14ac:dyDescent="0.25">
      <c r="A242" s="107" t="s">
        <v>269</v>
      </c>
      <c r="B242" s="105">
        <v>11.596061642361382</v>
      </c>
      <c r="C242" s="105" t="s">
        <v>28</v>
      </c>
      <c r="D242" s="107">
        <v>25</v>
      </c>
      <c r="E242" s="107">
        <v>0</v>
      </c>
    </row>
    <row r="243" spans="1:5" x14ac:dyDescent="0.25">
      <c r="A243" s="107" t="s">
        <v>270</v>
      </c>
      <c r="B243" s="105">
        <v>7.5655304017920981</v>
      </c>
      <c r="C243" s="105" t="s">
        <v>28</v>
      </c>
      <c r="D243" s="107">
        <v>25</v>
      </c>
      <c r="E243" s="107">
        <v>0</v>
      </c>
    </row>
    <row r="244" spans="1:5" x14ac:dyDescent="0.25">
      <c r="A244" s="107" t="s">
        <v>271</v>
      </c>
      <c r="B244" s="105">
        <v>8.6754484186629863</v>
      </c>
      <c r="C244" s="105" t="s">
        <v>28</v>
      </c>
      <c r="D244" s="107">
        <v>25</v>
      </c>
      <c r="E244" s="107">
        <v>0</v>
      </c>
    </row>
    <row r="245" spans="1:5" x14ac:dyDescent="0.25">
      <c r="A245" s="107" t="s">
        <v>272</v>
      </c>
      <c r="B245" s="105">
        <v>7.8788639742019893</v>
      </c>
      <c r="C245" s="105" t="s">
        <v>28</v>
      </c>
      <c r="D245" s="107">
        <v>25</v>
      </c>
      <c r="E245" s="107">
        <v>1</v>
      </c>
    </row>
    <row r="246" spans="1:5" x14ac:dyDescent="0.25">
      <c r="A246" s="107" t="s">
        <v>273</v>
      </c>
      <c r="B246" s="105">
        <v>8.432331305758197</v>
      </c>
      <c r="C246" s="105" t="s">
        <v>28</v>
      </c>
      <c r="D246" s="107">
        <v>27</v>
      </c>
      <c r="E246" s="107">
        <v>0</v>
      </c>
    </row>
    <row r="247" spans="1:5" x14ac:dyDescent="0.25">
      <c r="A247" s="107" t="s">
        <v>274</v>
      </c>
      <c r="B247" s="105">
        <v>10.74866044191976</v>
      </c>
      <c r="C247" s="105" t="s">
        <v>28</v>
      </c>
      <c r="D247" s="107">
        <v>27</v>
      </c>
      <c r="E247" s="107">
        <v>1</v>
      </c>
    </row>
    <row r="248" spans="1:5" x14ac:dyDescent="0.25">
      <c r="A248" s="107" t="s">
        <v>275</v>
      </c>
      <c r="B248" s="105">
        <v>10.10244116948695</v>
      </c>
      <c r="C248" s="105" t="s">
        <v>28</v>
      </c>
      <c r="D248" s="107">
        <v>27</v>
      </c>
      <c r="E248" s="107">
        <v>1</v>
      </c>
    </row>
    <row r="249" spans="1:5" x14ac:dyDescent="0.25">
      <c r="A249" s="107" t="s">
        <v>276</v>
      </c>
      <c r="B249" s="105">
        <v>13.240640307540577</v>
      </c>
      <c r="C249" s="105" t="s">
        <v>28</v>
      </c>
      <c r="D249" s="107">
        <v>27</v>
      </c>
      <c r="E249" s="107">
        <v>1</v>
      </c>
    </row>
    <row r="250" spans="1:5" x14ac:dyDescent="0.25">
      <c r="A250" s="107" t="s">
        <v>277</v>
      </c>
      <c r="B250" s="105">
        <v>6.9914388020320901</v>
      </c>
      <c r="C250" s="105" t="s">
        <v>28</v>
      </c>
      <c r="D250" s="107">
        <v>27</v>
      </c>
      <c r="E250" s="107">
        <v>1</v>
      </c>
    </row>
    <row r="251" spans="1:5" x14ac:dyDescent="0.25">
      <c r="A251" s="107" t="s">
        <v>278</v>
      </c>
      <c r="B251" s="105">
        <v>5.353422641153168</v>
      </c>
      <c r="C251" s="105" t="s">
        <v>28</v>
      </c>
      <c r="D251" s="107">
        <v>27</v>
      </c>
      <c r="E251" s="107">
        <v>0</v>
      </c>
    </row>
    <row r="252" spans="1:5" x14ac:dyDescent="0.25">
      <c r="A252" s="107" t="s">
        <v>279</v>
      </c>
      <c r="B252" s="105">
        <v>11.182908510110487</v>
      </c>
      <c r="C252" s="105" t="s">
        <v>28</v>
      </c>
      <c r="D252" s="107">
        <v>27</v>
      </c>
      <c r="E252" s="107">
        <v>0</v>
      </c>
    </row>
    <row r="253" spans="1:5" x14ac:dyDescent="0.25">
      <c r="A253" s="107" t="s">
        <v>280</v>
      </c>
      <c r="B253" s="105">
        <v>12.006558510585405</v>
      </c>
      <c r="C253" s="105" t="s">
        <v>28</v>
      </c>
      <c r="D253" s="107">
        <v>27</v>
      </c>
      <c r="E253" s="107">
        <v>1</v>
      </c>
    </row>
    <row r="254" spans="1:5" x14ac:dyDescent="0.25">
      <c r="A254" s="107" t="s">
        <v>281</v>
      </c>
      <c r="B254" s="105">
        <v>12.341064420659178</v>
      </c>
      <c r="C254" s="105" t="s">
        <v>28</v>
      </c>
      <c r="D254" s="107">
        <v>27</v>
      </c>
      <c r="E254" s="107">
        <v>1</v>
      </c>
    </row>
    <row r="255" spans="1:5" x14ac:dyDescent="0.25">
      <c r="A255" s="107" t="s">
        <v>282</v>
      </c>
      <c r="B255" s="105">
        <v>11.865549590216704</v>
      </c>
      <c r="C255" s="105" t="s">
        <v>28</v>
      </c>
      <c r="D255" s="107">
        <v>27</v>
      </c>
      <c r="E255" s="107">
        <v>1</v>
      </c>
    </row>
    <row r="256" spans="1:5" x14ac:dyDescent="0.25">
      <c r="A256" s="107" t="s">
        <v>283</v>
      </c>
      <c r="B256" s="105">
        <v>9.7722913908101852</v>
      </c>
      <c r="C256" s="105" t="s">
        <v>28</v>
      </c>
      <c r="D256" s="107">
        <v>27</v>
      </c>
      <c r="E256" s="107">
        <v>0</v>
      </c>
    </row>
  </sheetData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R272"/>
  <sheetViews>
    <sheetView workbookViewId="0"/>
  </sheetViews>
  <sheetFormatPr defaultColWidth="9.109375" defaultRowHeight="13.2" x14ac:dyDescent="0.25"/>
  <cols>
    <col min="1" max="1" width="3.44140625" style="20" customWidth="1"/>
    <col min="2" max="2" width="10.109375" style="21" customWidth="1"/>
    <col min="3" max="3" width="6.88671875" style="21" customWidth="1"/>
    <col min="4" max="4" width="7.88671875" style="20" customWidth="1"/>
    <col min="5" max="5" width="5.77734375" style="20" customWidth="1"/>
    <col min="6" max="6" width="10" style="20" customWidth="1"/>
    <col min="7" max="7" width="10" style="5" customWidth="1"/>
    <col min="8" max="8" width="7.77734375" style="20" customWidth="1"/>
    <col min="9" max="9" width="4.88671875" style="20" customWidth="1"/>
    <col min="10" max="10" width="9.109375" style="20"/>
    <col min="11" max="11" width="8.44140625" style="20" customWidth="1"/>
    <col min="12" max="12" width="8" style="20" customWidth="1"/>
    <col min="13" max="13" width="7.88671875" style="20" customWidth="1"/>
    <col min="14" max="14" width="4.77734375" style="20" customWidth="1"/>
    <col min="15" max="16" width="9.109375" style="20"/>
    <col min="17" max="17" width="7.88671875" style="20" customWidth="1"/>
    <col min="18" max="16384" width="9.109375" style="20"/>
  </cols>
  <sheetData>
    <row r="1" spans="2:14" x14ac:dyDescent="0.25">
      <c r="B1" s="19" t="s">
        <v>299</v>
      </c>
      <c r="C1" s="20"/>
      <c r="F1" s="5"/>
      <c r="G1" s="20"/>
    </row>
    <row r="2" spans="2:14" x14ac:dyDescent="0.25">
      <c r="B2" s="19" t="s">
        <v>24</v>
      </c>
      <c r="C2" s="20"/>
      <c r="F2" s="5"/>
      <c r="G2" s="20"/>
    </row>
    <row r="3" spans="2:14" x14ac:dyDescent="0.25">
      <c r="B3" s="19" t="s">
        <v>298</v>
      </c>
      <c r="C3" s="20"/>
      <c r="F3" s="5"/>
      <c r="G3" s="20"/>
    </row>
    <row r="4" spans="2:14" x14ac:dyDescent="0.25">
      <c r="B4" s="19" t="s">
        <v>25</v>
      </c>
      <c r="C4" s="20"/>
      <c r="F4" s="5"/>
      <c r="G4" s="20"/>
    </row>
    <row r="5" spans="2:14" x14ac:dyDescent="0.25">
      <c r="B5" s="19" t="s">
        <v>296</v>
      </c>
      <c r="C5" s="20"/>
      <c r="F5" s="5"/>
      <c r="G5" s="20"/>
    </row>
    <row r="6" spans="2:14" x14ac:dyDescent="0.25">
      <c r="B6" s="19"/>
      <c r="C6" s="20"/>
      <c r="F6" s="5"/>
      <c r="G6" s="20"/>
    </row>
    <row r="7" spans="2:14" x14ac:dyDescent="0.25">
      <c r="B7" s="20"/>
      <c r="C7" s="21" t="s">
        <v>2</v>
      </c>
      <c r="D7" s="22"/>
      <c r="E7" s="22"/>
      <c r="F7" s="23"/>
      <c r="G7" s="24"/>
      <c r="H7" s="25"/>
      <c r="I7" s="26"/>
      <c r="J7" s="27"/>
      <c r="K7" s="28"/>
      <c r="L7" s="29"/>
    </row>
    <row r="8" spans="2:14" x14ac:dyDescent="0.25">
      <c r="B8" s="19"/>
    </row>
    <row r="9" spans="2:14" x14ac:dyDescent="0.25">
      <c r="C9" s="108" t="s">
        <v>12</v>
      </c>
      <c r="D9" s="22"/>
      <c r="E9" s="22"/>
      <c r="F9" s="77"/>
      <c r="G9" s="20"/>
      <c r="H9" s="5"/>
      <c r="J9" s="109" t="s">
        <v>285</v>
      </c>
      <c r="K9" s="26"/>
      <c r="L9" s="77"/>
    </row>
    <row r="10" spans="2:14" ht="38.4" customHeight="1" x14ac:dyDescent="0.25">
      <c r="C10" s="30"/>
      <c r="D10" s="31" t="s">
        <v>295</v>
      </c>
      <c r="E10" s="31"/>
      <c r="F10" s="79"/>
      <c r="G10" s="80"/>
      <c r="H10" s="32"/>
      <c r="I10" s="21"/>
      <c r="J10" s="91"/>
      <c r="K10" s="34" t="s">
        <v>295</v>
      </c>
      <c r="L10" s="79"/>
      <c r="M10" s="80"/>
    </row>
    <row r="11" spans="2:14" x14ac:dyDescent="0.25">
      <c r="C11" s="30" t="s">
        <v>1</v>
      </c>
      <c r="D11" s="10">
        <v>9.5</v>
      </c>
      <c r="E11" s="10"/>
      <c r="H11" s="11"/>
      <c r="I11" s="21"/>
      <c r="J11" s="33" t="s">
        <v>1</v>
      </c>
      <c r="K11" s="15">
        <v>9.5</v>
      </c>
    </row>
    <row r="12" spans="2:14" x14ac:dyDescent="0.25">
      <c r="C12" s="30" t="s">
        <v>0</v>
      </c>
      <c r="D12" s="72">
        <v>2</v>
      </c>
      <c r="E12" s="85"/>
      <c r="F12" s="11"/>
      <c r="G12" s="11"/>
      <c r="H12" s="11"/>
      <c r="I12" s="21"/>
      <c r="J12" s="33" t="s">
        <v>0</v>
      </c>
      <c r="K12" s="73">
        <v>2</v>
      </c>
      <c r="L12" s="11"/>
      <c r="M12" s="12"/>
    </row>
    <row r="13" spans="2:14" x14ac:dyDescent="0.25">
      <c r="C13" s="113" t="s">
        <v>300</v>
      </c>
      <c r="D13" s="85">
        <v>40</v>
      </c>
      <c r="E13" s="85"/>
      <c r="F13" s="74"/>
      <c r="G13" s="40"/>
      <c r="H13" s="41"/>
      <c r="I13" s="21"/>
      <c r="J13" s="91" t="s">
        <v>300</v>
      </c>
      <c r="K13" s="81">
        <v>20</v>
      </c>
      <c r="L13" s="74"/>
      <c r="M13" s="40"/>
    </row>
    <row r="14" spans="2:14" x14ac:dyDescent="0.25">
      <c r="C14" s="90" t="s">
        <v>288</v>
      </c>
      <c r="D14" s="85">
        <v>30</v>
      </c>
      <c r="E14" s="85"/>
      <c r="F14" s="14"/>
      <c r="G14" s="20"/>
      <c r="H14" s="5"/>
      <c r="I14" s="21"/>
      <c r="J14" s="83" t="s">
        <v>288</v>
      </c>
      <c r="K14" s="81">
        <v>18</v>
      </c>
      <c r="L14" s="14"/>
      <c r="N14" s="5"/>
    </row>
    <row r="15" spans="2:14" x14ac:dyDescent="0.25">
      <c r="C15" s="86" t="s">
        <v>4</v>
      </c>
      <c r="D15" s="87">
        <f>COUNT(D18:D141)</f>
        <v>124</v>
      </c>
      <c r="E15" s="87"/>
      <c r="F15" s="14"/>
      <c r="G15" s="20"/>
      <c r="H15" s="5"/>
      <c r="I15" s="21"/>
      <c r="J15" s="92" t="s">
        <v>4</v>
      </c>
      <c r="K15" s="93">
        <f>COUNT(D142:D272)</f>
        <v>131</v>
      </c>
      <c r="L15" s="14"/>
      <c r="N15" s="5"/>
    </row>
    <row r="16" spans="2:14" x14ac:dyDescent="0.25">
      <c r="C16" s="88" t="s">
        <v>289</v>
      </c>
      <c r="D16" s="89">
        <f>AVERAGE(D18:D141)</f>
        <v>9.4775107619012449</v>
      </c>
      <c r="E16" s="89"/>
      <c r="F16" s="14"/>
      <c r="G16" s="20"/>
      <c r="H16" s="5"/>
      <c r="I16" s="21"/>
      <c r="J16" s="91" t="s">
        <v>3</v>
      </c>
      <c r="K16" s="94">
        <f>AVERAGE(D142:D271)</f>
        <v>9.3614741316231367</v>
      </c>
      <c r="L16" s="14"/>
      <c r="N16" s="5"/>
    </row>
    <row r="17" spans="2:18" ht="32.4" customHeight="1" x14ac:dyDescent="0.25">
      <c r="B17" s="40"/>
      <c r="C17" s="103" t="s">
        <v>293</v>
      </c>
      <c r="D17" s="103" t="s">
        <v>292</v>
      </c>
      <c r="E17" s="103" t="s">
        <v>294</v>
      </c>
      <c r="F17" s="78" t="s">
        <v>286</v>
      </c>
      <c r="G17" s="97" t="s">
        <v>10</v>
      </c>
      <c r="H17" s="99" t="s">
        <v>284</v>
      </c>
      <c r="I17" s="96" t="s">
        <v>290</v>
      </c>
      <c r="J17" s="57" t="s">
        <v>5</v>
      </c>
      <c r="K17" s="110" t="s">
        <v>292</v>
      </c>
      <c r="L17" s="84" t="s">
        <v>286</v>
      </c>
      <c r="M17" s="59" t="s">
        <v>10</v>
      </c>
      <c r="N17" s="84" t="s">
        <v>290</v>
      </c>
    </row>
    <row r="18" spans="2:18" x14ac:dyDescent="0.25">
      <c r="B18" s="9"/>
      <c r="C18" s="75" t="s">
        <v>29</v>
      </c>
      <c r="D18" s="60">
        <v>10.715223998871304</v>
      </c>
      <c r="E18" s="60" t="s">
        <v>27</v>
      </c>
      <c r="F18" s="111">
        <v>2.9775172364134572E-2</v>
      </c>
      <c r="G18" s="98">
        <v>0.3972048934867215</v>
      </c>
      <c r="H18" s="100">
        <v>17</v>
      </c>
      <c r="I18" s="95">
        <v>0</v>
      </c>
      <c r="K18" s="77" t="s">
        <v>291</v>
      </c>
      <c r="P18" s="21" t="s">
        <v>8</v>
      </c>
    </row>
    <row r="19" spans="2:18" x14ac:dyDescent="0.25">
      <c r="C19" s="75" t="s">
        <v>30</v>
      </c>
      <c r="D19" s="60">
        <v>10.747761364814041</v>
      </c>
      <c r="E19" s="60" t="s">
        <v>27</v>
      </c>
      <c r="F19" s="111">
        <v>2.9914852989187071E-2</v>
      </c>
      <c r="G19" s="98">
        <v>0.39863457492851984</v>
      </c>
      <c r="H19" s="100">
        <v>17</v>
      </c>
      <c r="I19" s="95">
        <v>1</v>
      </c>
      <c r="O19" s="69"/>
      <c r="P19" s="69" t="s">
        <v>15</v>
      </c>
      <c r="Q19" s="70">
        <f>AVERAGE(D18:D141,D142:D272)</f>
        <v>9.4195108352061645</v>
      </c>
      <c r="R19" s="71">
        <v>0</v>
      </c>
    </row>
    <row r="20" spans="2:18" x14ac:dyDescent="0.25">
      <c r="C20" s="75" t="s">
        <v>31</v>
      </c>
      <c r="D20" s="60">
        <v>9.7402227527578162</v>
      </c>
      <c r="E20" s="60" t="s">
        <v>27</v>
      </c>
      <c r="F20" s="111">
        <v>2.5878945279950431E-2</v>
      </c>
      <c r="G20" s="98">
        <v>0.35592626865118793</v>
      </c>
      <c r="H20" s="100">
        <v>17</v>
      </c>
      <c r="I20" s="68">
        <v>0</v>
      </c>
      <c r="O20" s="69"/>
      <c r="P20" s="69"/>
      <c r="Q20" s="70">
        <f>Q19</f>
        <v>9.4195108352061645</v>
      </c>
      <c r="R20" s="71">
        <v>1</v>
      </c>
    </row>
    <row r="21" spans="2:18" x14ac:dyDescent="0.25">
      <c r="C21" s="75" t="s">
        <v>32</v>
      </c>
      <c r="D21" s="60">
        <v>9.9255957632902714</v>
      </c>
      <c r="E21" s="60" t="s">
        <v>27</v>
      </c>
      <c r="F21" s="111">
        <v>2.6578269889369795E-2</v>
      </c>
      <c r="G21" s="98">
        <v>0.36353801518589934</v>
      </c>
      <c r="H21" s="100">
        <v>17</v>
      </c>
      <c r="I21" s="68">
        <v>0</v>
      </c>
    </row>
    <row r="22" spans="2:18" x14ac:dyDescent="0.25">
      <c r="C22" s="75" t="s">
        <v>33</v>
      </c>
      <c r="D22" s="60">
        <v>11.780660823780249</v>
      </c>
      <c r="E22" s="60" t="s">
        <v>27</v>
      </c>
      <c r="F22" s="111">
        <v>3.4706550385030795E-2</v>
      </c>
      <c r="G22" s="98">
        <v>0.44567901047279102</v>
      </c>
      <c r="H22" s="100">
        <v>17</v>
      </c>
      <c r="I22" s="68">
        <v>1</v>
      </c>
    </row>
    <row r="23" spans="2:18" x14ac:dyDescent="0.25">
      <c r="C23" s="75" t="s">
        <v>34</v>
      </c>
      <c r="D23" s="60">
        <v>9.5592422795453746</v>
      </c>
      <c r="E23" s="60" t="s">
        <v>27</v>
      </c>
      <c r="F23" s="111">
        <v>2.5213947049075029E-2</v>
      </c>
      <c r="G23" s="98">
        <v>0.34860372188981559</v>
      </c>
      <c r="H23" s="100">
        <v>17</v>
      </c>
      <c r="I23" s="68">
        <v>1</v>
      </c>
    </row>
    <row r="24" spans="2:18" x14ac:dyDescent="0.25">
      <c r="C24" s="75" t="s">
        <v>35</v>
      </c>
      <c r="D24" s="60">
        <v>8.700715990928984</v>
      </c>
      <c r="E24" s="60" t="s">
        <v>27</v>
      </c>
      <c r="F24" s="111">
        <v>2.2284825695570717E-2</v>
      </c>
      <c r="G24" s="98">
        <v>0.31534624579414317</v>
      </c>
      <c r="H24" s="100">
        <v>17</v>
      </c>
      <c r="I24" s="68">
        <v>0</v>
      </c>
    </row>
    <row r="25" spans="2:18" x14ac:dyDescent="0.25">
      <c r="C25" s="75" t="s">
        <v>36</v>
      </c>
      <c r="D25" s="60">
        <v>8.5840087637890754</v>
      </c>
      <c r="E25" s="60" t="s">
        <v>27</v>
      </c>
      <c r="F25" s="111">
        <v>2.1913846477509314E-2</v>
      </c>
      <c r="G25" s="98">
        <v>0.3110147321432819</v>
      </c>
      <c r="H25" s="100">
        <v>17</v>
      </c>
      <c r="I25" s="68">
        <v>0</v>
      </c>
    </row>
    <row r="26" spans="2:18" x14ac:dyDescent="0.25">
      <c r="C26" s="75" t="s">
        <v>37</v>
      </c>
      <c r="D26" s="60">
        <v>11.676790652826236</v>
      </c>
      <c r="E26" s="60" t="s">
        <v>27</v>
      </c>
      <c r="F26" s="111">
        <v>3.4191861503559205E-2</v>
      </c>
      <c r="G26" s="98">
        <v>0.44080758130147291</v>
      </c>
      <c r="H26" s="100">
        <v>17</v>
      </c>
      <c r="I26" s="68">
        <v>1</v>
      </c>
    </row>
    <row r="27" spans="2:18" x14ac:dyDescent="0.25">
      <c r="C27" s="75" t="s">
        <v>38</v>
      </c>
      <c r="D27" s="60">
        <v>11.140261577595743</v>
      </c>
      <c r="E27" s="60" t="s">
        <v>27</v>
      </c>
      <c r="F27" s="111">
        <v>3.165236121861438E-2</v>
      </c>
      <c r="G27" s="98">
        <v>0.41613771698398083</v>
      </c>
      <c r="H27" s="100">
        <v>17</v>
      </c>
      <c r="I27" s="68">
        <v>1</v>
      </c>
    </row>
    <row r="28" spans="2:18" x14ac:dyDescent="0.25">
      <c r="C28" s="75" t="s">
        <v>39</v>
      </c>
      <c r="D28" s="60">
        <v>10.425376816902338</v>
      </c>
      <c r="E28" s="60" t="s">
        <v>27</v>
      </c>
      <c r="F28" s="111">
        <v>2.8559310216913113E-2</v>
      </c>
      <c r="G28" s="98">
        <v>0.3846156664035183</v>
      </c>
      <c r="H28" s="100">
        <v>17</v>
      </c>
      <c r="I28" s="68">
        <v>1</v>
      </c>
    </row>
    <row r="29" spans="2:18" x14ac:dyDescent="0.25">
      <c r="C29" s="75" t="s">
        <v>40</v>
      </c>
      <c r="D29" s="60">
        <v>12.6954599289357</v>
      </c>
      <c r="E29" s="60" t="s">
        <v>27</v>
      </c>
      <c r="F29" s="111">
        <v>3.9587526935338763E-2</v>
      </c>
      <c r="G29" s="98">
        <v>0.48981810393514746</v>
      </c>
      <c r="H29" s="100">
        <v>17</v>
      </c>
      <c r="I29" s="68">
        <v>0</v>
      </c>
    </row>
    <row r="30" spans="2:18" x14ac:dyDescent="0.25">
      <c r="C30" s="75" t="s">
        <v>41</v>
      </c>
      <c r="D30" s="60">
        <v>11.074413324726184</v>
      </c>
      <c r="E30" s="60" t="s">
        <v>27</v>
      </c>
      <c r="F30" s="111">
        <v>3.1353975490535264E-2</v>
      </c>
      <c r="G30" s="98">
        <v>0.4131685177027179</v>
      </c>
      <c r="H30" s="100">
        <v>17</v>
      </c>
      <c r="I30" s="68">
        <v>0</v>
      </c>
    </row>
    <row r="31" spans="2:18" x14ac:dyDescent="0.25">
      <c r="C31" s="75" t="s">
        <v>42</v>
      </c>
      <c r="D31" s="60">
        <v>10.741847017605256</v>
      </c>
      <c r="E31" s="60" t="s">
        <v>27</v>
      </c>
      <c r="F31" s="111">
        <v>2.9889414473150844E-2</v>
      </c>
      <c r="G31" s="98">
        <v>0.3983744553394365</v>
      </c>
      <c r="H31" s="100">
        <v>17</v>
      </c>
      <c r="I31" s="68">
        <v>1</v>
      </c>
    </row>
    <row r="32" spans="2:18" x14ac:dyDescent="0.25">
      <c r="C32" s="75" t="s">
        <v>43</v>
      </c>
      <c r="D32" s="60">
        <v>9.7422419796963169</v>
      </c>
      <c r="E32" s="60" t="s">
        <v>27</v>
      </c>
      <c r="F32" s="111">
        <v>2.5886462851639268E-2</v>
      </c>
      <c r="G32" s="98">
        <v>0.35600857518936213</v>
      </c>
      <c r="H32" s="100">
        <v>17</v>
      </c>
      <c r="I32" s="68">
        <v>0</v>
      </c>
    </row>
    <row r="33" spans="3:9" x14ac:dyDescent="0.25">
      <c r="C33" s="75" t="s">
        <v>44</v>
      </c>
      <c r="D33" s="60">
        <v>13.645980094890112</v>
      </c>
      <c r="E33" s="60" t="s">
        <v>27</v>
      </c>
      <c r="F33" s="111">
        <v>4.5387552701665203E-2</v>
      </c>
      <c r="G33" s="98">
        <v>0.5377217959790026</v>
      </c>
      <c r="H33" s="100">
        <v>17</v>
      </c>
      <c r="I33" s="68">
        <v>0</v>
      </c>
    </row>
    <row r="34" spans="3:9" x14ac:dyDescent="0.25">
      <c r="C34" s="75" t="s">
        <v>45</v>
      </c>
      <c r="D34" s="60">
        <v>6.4395009643793788</v>
      </c>
      <c r="E34" s="60" t="s">
        <v>27</v>
      </c>
      <c r="F34" s="111">
        <v>1.6097282552993652E-2</v>
      </c>
      <c r="G34" s="98">
        <v>0.28683533149480145</v>
      </c>
      <c r="H34" s="100">
        <v>21</v>
      </c>
      <c r="I34" s="68">
        <v>0</v>
      </c>
    </row>
    <row r="35" spans="3:9" x14ac:dyDescent="0.25">
      <c r="C35" s="75" t="s">
        <v>46</v>
      </c>
      <c r="D35" s="60">
        <v>8.2853535370104723</v>
      </c>
      <c r="E35" s="60" t="s">
        <v>27</v>
      </c>
      <c r="F35" s="111">
        <v>2.0992386386968091E-2</v>
      </c>
      <c r="G35" s="98">
        <v>0.3565044157979198</v>
      </c>
      <c r="H35" s="100">
        <v>21</v>
      </c>
      <c r="I35" s="68">
        <v>1</v>
      </c>
    </row>
    <row r="36" spans="3:9" x14ac:dyDescent="0.25">
      <c r="C36" s="75" t="s">
        <v>47</v>
      </c>
      <c r="D36" s="60">
        <v>10.296999923231512</v>
      </c>
      <c r="E36" s="60" t="s">
        <v>27</v>
      </c>
      <c r="F36" s="111">
        <v>2.803677719840203E-2</v>
      </c>
      <c r="G36" s="98">
        <v>0.44499176148041431</v>
      </c>
      <c r="H36" s="100">
        <v>21</v>
      </c>
      <c r="I36" s="68">
        <v>0</v>
      </c>
    </row>
    <row r="37" spans="3:9" x14ac:dyDescent="0.25">
      <c r="C37" s="75" t="s">
        <v>48</v>
      </c>
      <c r="D37" s="60">
        <v>7.5026447818459605</v>
      </c>
      <c r="E37" s="60" t="s">
        <v>27</v>
      </c>
      <c r="F37" s="111">
        <v>1.8757134384999086E-2</v>
      </c>
      <c r="G37" s="98">
        <v>0.32557838499232516</v>
      </c>
      <c r="H37" s="100">
        <v>21</v>
      </c>
      <c r="I37" s="68">
        <v>0</v>
      </c>
    </row>
    <row r="38" spans="3:9" x14ac:dyDescent="0.25">
      <c r="C38" s="75" t="s">
        <v>49</v>
      </c>
      <c r="D38" s="60">
        <v>6.6177731566589237</v>
      </c>
      <c r="E38" s="60" t="s">
        <v>27</v>
      </c>
      <c r="F38" s="111">
        <v>1.6515400827897327E-2</v>
      </c>
      <c r="G38" s="98">
        <v>0.29306985118944184</v>
      </c>
      <c r="H38" s="100">
        <v>21</v>
      </c>
      <c r="I38" s="68">
        <v>0</v>
      </c>
    </row>
    <row r="39" spans="3:9" x14ac:dyDescent="0.25">
      <c r="C39" s="75" t="s">
        <v>50</v>
      </c>
      <c r="D39" s="60">
        <v>9.9307216763144588</v>
      </c>
      <c r="E39" s="60" t="s">
        <v>27</v>
      </c>
      <c r="F39" s="111">
        <v>2.6597873716274093E-2</v>
      </c>
      <c r="G39" s="98">
        <v>0.42796514150922671</v>
      </c>
      <c r="H39" s="100">
        <v>21</v>
      </c>
      <c r="I39" s="68">
        <v>0</v>
      </c>
    </row>
    <row r="40" spans="3:9" x14ac:dyDescent="0.25">
      <c r="C40" s="75" t="s">
        <v>51</v>
      </c>
      <c r="D40" s="60">
        <v>6.0074495909026862</v>
      </c>
      <c r="E40" s="60" t="s">
        <v>27</v>
      </c>
      <c r="F40" s="111">
        <v>1.5127340790528368E-2</v>
      </c>
      <c r="G40" s="98">
        <v>0.27216008838935923</v>
      </c>
      <c r="H40" s="100">
        <v>21</v>
      </c>
      <c r="I40" s="68">
        <v>0</v>
      </c>
    </row>
    <row r="41" spans="3:9" x14ac:dyDescent="0.25">
      <c r="C41" s="75" t="s">
        <v>52</v>
      </c>
      <c r="D41" s="60">
        <v>10.120774339794192</v>
      </c>
      <c r="E41" s="60" t="s">
        <v>27</v>
      </c>
      <c r="F41" s="111">
        <v>2.7335019594272918E-2</v>
      </c>
      <c r="G41" s="98">
        <v>0.43675209067307308</v>
      </c>
      <c r="H41" s="100">
        <v>21</v>
      </c>
      <c r="I41" s="68">
        <v>1</v>
      </c>
    </row>
    <row r="42" spans="3:9" x14ac:dyDescent="0.25">
      <c r="C42" s="75" t="s">
        <v>53</v>
      </c>
      <c r="D42" s="60">
        <v>8.9870439363115828</v>
      </c>
      <c r="E42" s="60" t="s">
        <v>27</v>
      </c>
      <c r="F42" s="111">
        <v>2.3221804655594858E-2</v>
      </c>
      <c r="G42" s="98">
        <v>0.38593709059397763</v>
      </c>
      <c r="H42" s="100">
        <v>21</v>
      </c>
      <c r="I42" s="68">
        <v>0</v>
      </c>
    </row>
    <row r="43" spans="3:9" x14ac:dyDescent="0.25">
      <c r="C43" s="75" t="s">
        <v>54</v>
      </c>
      <c r="D43" s="60">
        <v>8.3148727443338331</v>
      </c>
      <c r="E43" s="60" t="s">
        <v>27</v>
      </c>
      <c r="F43" s="111">
        <v>2.1081711105227489E-2</v>
      </c>
      <c r="G43" s="98">
        <v>0.35771036566937453</v>
      </c>
      <c r="H43" s="100">
        <v>21</v>
      </c>
      <c r="I43" s="68">
        <v>0</v>
      </c>
    </row>
    <row r="44" spans="3:9" x14ac:dyDescent="0.25">
      <c r="C44" s="75" t="s">
        <v>55</v>
      </c>
      <c r="D44" s="60">
        <v>8.5677172417869585</v>
      </c>
      <c r="E44" s="60" t="s">
        <v>27</v>
      </c>
      <c r="F44" s="111">
        <v>2.186255392450397E-2</v>
      </c>
      <c r="G44" s="98">
        <v>0.36815655707600092</v>
      </c>
      <c r="H44" s="100">
        <v>21</v>
      </c>
      <c r="I44" s="68">
        <v>1</v>
      </c>
    </row>
    <row r="45" spans="3:9" x14ac:dyDescent="0.25">
      <c r="C45" s="75" t="s">
        <v>56</v>
      </c>
      <c r="D45" s="60">
        <v>7.3019343250277018</v>
      </c>
      <c r="E45" s="60" t="s">
        <v>27</v>
      </c>
      <c r="F45" s="111">
        <v>1.8223350759382764E-2</v>
      </c>
      <c r="G45" s="98">
        <v>0.31797595553545999</v>
      </c>
      <c r="H45" s="100">
        <v>21</v>
      </c>
      <c r="I45" s="68">
        <v>0</v>
      </c>
    </row>
    <row r="46" spans="3:9" x14ac:dyDescent="0.25">
      <c r="C46" s="75" t="s">
        <v>57</v>
      </c>
      <c r="D46" s="60">
        <v>5.9054411922245302</v>
      </c>
      <c r="E46" s="60" t="s">
        <v>27</v>
      </c>
      <c r="F46" s="111">
        <v>1.4906997911448696E-2</v>
      </c>
      <c r="G46" s="98">
        <v>0.26878442329855035</v>
      </c>
      <c r="H46" s="100">
        <v>21</v>
      </c>
      <c r="I46" s="68">
        <v>1</v>
      </c>
    </row>
    <row r="47" spans="3:9" x14ac:dyDescent="0.25">
      <c r="C47" s="75" t="s">
        <v>58</v>
      </c>
      <c r="D47" s="60">
        <v>8.6939640572750712</v>
      </c>
      <c r="E47" s="60" t="s">
        <v>27</v>
      </c>
      <c r="F47" s="111">
        <v>2.2263193065021638E-2</v>
      </c>
      <c r="G47" s="98">
        <v>0.37345022242183423</v>
      </c>
      <c r="H47" s="100">
        <v>21</v>
      </c>
      <c r="I47" s="68">
        <v>1</v>
      </c>
    </row>
    <row r="48" spans="3:9" x14ac:dyDescent="0.25">
      <c r="C48" s="75" t="s">
        <v>59</v>
      </c>
      <c r="D48" s="60">
        <v>11.553561059166377</v>
      </c>
      <c r="E48" s="60" t="s">
        <v>27</v>
      </c>
      <c r="F48" s="111">
        <v>3.3591134418876484E-2</v>
      </c>
      <c r="G48" s="98">
        <v>0.50609585683374525</v>
      </c>
      <c r="H48" s="100">
        <v>21</v>
      </c>
      <c r="I48" s="68">
        <v>0</v>
      </c>
    </row>
    <row r="49" spans="3:9" x14ac:dyDescent="0.25">
      <c r="C49" s="75" t="s">
        <v>60</v>
      </c>
      <c r="D49" s="60">
        <v>10.023389921485746</v>
      </c>
      <c r="E49" s="60" t="s">
        <v>27</v>
      </c>
      <c r="F49" s="111">
        <v>2.6954783407236425E-2</v>
      </c>
      <c r="G49" s="98">
        <v>0.4322365745724015</v>
      </c>
      <c r="H49" s="100">
        <v>21</v>
      </c>
      <c r="I49" s="68">
        <v>0</v>
      </c>
    </row>
    <row r="50" spans="3:9" x14ac:dyDescent="0.25">
      <c r="C50" s="75" t="s">
        <v>61</v>
      </c>
      <c r="D50" s="60">
        <v>13.129658051202984</v>
      </c>
      <c r="E50" s="60" t="s">
        <v>27</v>
      </c>
      <c r="F50" s="111">
        <v>4.2138828175493803E-2</v>
      </c>
      <c r="G50" s="98">
        <v>0.58725090619306253</v>
      </c>
      <c r="H50" s="100">
        <v>21</v>
      </c>
      <c r="I50" s="68">
        <v>0</v>
      </c>
    </row>
    <row r="51" spans="3:9" x14ac:dyDescent="0.25">
      <c r="C51" s="75" t="s">
        <v>62</v>
      </c>
      <c r="D51" s="60">
        <v>11.366680361414915</v>
      </c>
      <c r="E51" s="60" t="s">
        <v>27</v>
      </c>
      <c r="F51" s="111">
        <v>3.2700195692212851E-2</v>
      </c>
      <c r="G51" s="98">
        <v>0.4967680638719042</v>
      </c>
      <c r="H51" s="100">
        <v>21</v>
      </c>
      <c r="I51" s="68">
        <v>1</v>
      </c>
    </row>
    <row r="52" spans="3:9" x14ac:dyDescent="0.25">
      <c r="C52" s="75" t="s">
        <v>63</v>
      </c>
      <c r="D52" s="60">
        <v>7.4921472583123485</v>
      </c>
      <c r="E52" s="60" t="s">
        <v>27</v>
      </c>
      <c r="F52" s="111">
        <v>1.8728832959924217E-2</v>
      </c>
      <c r="G52" s="98">
        <v>0.32517743690747813</v>
      </c>
      <c r="H52" s="100">
        <v>21</v>
      </c>
      <c r="I52" s="68">
        <v>0</v>
      </c>
    </row>
    <row r="53" spans="3:9" x14ac:dyDescent="0.25">
      <c r="C53" s="75" t="s">
        <v>64</v>
      </c>
      <c r="D53" s="60">
        <v>13.35550276428982</v>
      </c>
      <c r="E53" s="60" t="s">
        <v>27</v>
      </c>
      <c r="F53" s="111">
        <v>4.3530216870971354E-2</v>
      </c>
      <c r="G53" s="98">
        <v>0.59913659847749656</v>
      </c>
      <c r="H53" s="100">
        <v>21</v>
      </c>
      <c r="I53" s="68">
        <v>1</v>
      </c>
    </row>
    <row r="54" spans="3:9" x14ac:dyDescent="0.25">
      <c r="C54" s="75" t="s">
        <v>65</v>
      </c>
      <c r="D54" s="60">
        <v>9.6368058202809603</v>
      </c>
      <c r="E54" s="60" t="s">
        <v>27</v>
      </c>
      <c r="F54" s="111">
        <v>2.5496829620297347E-2</v>
      </c>
      <c r="G54" s="98">
        <v>0.41458449682324594</v>
      </c>
      <c r="H54" s="100">
        <v>21</v>
      </c>
      <c r="I54" s="68">
        <v>0</v>
      </c>
    </row>
    <row r="55" spans="3:9" x14ac:dyDescent="0.25">
      <c r="C55" s="75" t="s">
        <v>66</v>
      </c>
      <c r="D55" s="60">
        <v>8.5338331275849306</v>
      </c>
      <c r="E55" s="60" t="s">
        <v>27</v>
      </c>
      <c r="F55" s="111">
        <v>2.1756256705174538E-2</v>
      </c>
      <c r="G55" s="98">
        <v>0.36674455447512533</v>
      </c>
      <c r="H55" s="100">
        <v>21</v>
      </c>
      <c r="I55" s="68">
        <v>1</v>
      </c>
    </row>
    <row r="56" spans="3:9" x14ac:dyDescent="0.25">
      <c r="C56" s="75" t="s">
        <v>67</v>
      </c>
      <c r="D56" s="60">
        <v>7.4705523352558512</v>
      </c>
      <c r="E56" s="60" t="s">
        <v>27</v>
      </c>
      <c r="F56" s="111">
        <v>1.8670747043681934E-2</v>
      </c>
      <c r="G56" s="98">
        <v>0.32435378323704367</v>
      </c>
      <c r="H56" s="100">
        <v>21</v>
      </c>
      <c r="I56" s="68">
        <v>1</v>
      </c>
    </row>
    <row r="57" spans="3:9" x14ac:dyDescent="0.25">
      <c r="C57" s="75" t="s">
        <v>68</v>
      </c>
      <c r="D57" s="60">
        <v>12.797755573876763</v>
      </c>
      <c r="E57" s="60" t="s">
        <v>27</v>
      </c>
      <c r="F57" s="111">
        <v>4.0174336805041407E-2</v>
      </c>
      <c r="G57" s="98">
        <v>0.5698671105926939</v>
      </c>
      <c r="H57" s="100">
        <v>21</v>
      </c>
      <c r="I57" s="68">
        <v>0</v>
      </c>
    </row>
    <row r="58" spans="3:9" x14ac:dyDescent="0.25">
      <c r="C58" s="75" t="s">
        <v>69</v>
      </c>
      <c r="D58" s="60">
        <v>9.9845686254955304</v>
      </c>
      <c r="E58" s="60" t="s">
        <v>27</v>
      </c>
      <c r="F58" s="111">
        <v>2.6804684796565153E-2</v>
      </c>
      <c r="G58" s="98">
        <v>0.43044412055720405</v>
      </c>
      <c r="H58" s="100">
        <v>21</v>
      </c>
      <c r="I58" s="68">
        <v>0</v>
      </c>
    </row>
    <row r="59" spans="3:9" x14ac:dyDescent="0.25">
      <c r="C59" s="75" t="s">
        <v>70</v>
      </c>
      <c r="D59" s="60">
        <v>11.52412320432536</v>
      </c>
      <c r="E59" s="60" t="s">
        <v>27</v>
      </c>
      <c r="F59" s="111">
        <v>3.3449197793422127E-2</v>
      </c>
      <c r="G59" s="98">
        <v>0.50462149579913906</v>
      </c>
      <c r="H59" s="100">
        <v>21</v>
      </c>
      <c r="I59" s="68">
        <v>1</v>
      </c>
    </row>
    <row r="60" spans="3:9" x14ac:dyDescent="0.25">
      <c r="C60" s="75" t="s">
        <v>71</v>
      </c>
      <c r="D60" s="60">
        <v>9.3621438490942843</v>
      </c>
      <c r="E60" s="60" t="s">
        <v>27</v>
      </c>
      <c r="F60" s="111">
        <v>2.4509148432779772E-2</v>
      </c>
      <c r="G60" s="98">
        <v>0.40231541683698291</v>
      </c>
      <c r="H60" s="100">
        <v>21</v>
      </c>
      <c r="I60" s="68">
        <v>1</v>
      </c>
    </row>
    <row r="61" spans="3:9" x14ac:dyDescent="0.25">
      <c r="C61" s="75" t="s">
        <v>72</v>
      </c>
      <c r="D61" s="60">
        <v>4.3194653659989672</v>
      </c>
      <c r="E61" s="60" t="s">
        <v>27</v>
      </c>
      <c r="F61" s="111">
        <v>1.1866298873571204E-2</v>
      </c>
      <c r="G61" s="98">
        <v>0.22056990699352608</v>
      </c>
      <c r="H61" s="100">
        <v>21</v>
      </c>
      <c r="I61" s="68">
        <v>0</v>
      </c>
    </row>
    <row r="62" spans="3:9" x14ac:dyDescent="0.25">
      <c r="C62" s="75" t="s">
        <v>73</v>
      </c>
      <c r="D62" s="60">
        <v>9.8668132871592213</v>
      </c>
      <c r="E62" s="60" t="s">
        <v>27</v>
      </c>
      <c r="F62" s="111">
        <v>2.6354489189373744E-2</v>
      </c>
      <c r="G62" s="98">
        <v>0.42503394400348715</v>
      </c>
      <c r="H62" s="100">
        <v>21</v>
      </c>
      <c r="I62" s="68">
        <v>0</v>
      </c>
    </row>
    <row r="63" spans="3:9" x14ac:dyDescent="0.25">
      <c r="C63" s="75" t="s">
        <v>74</v>
      </c>
      <c r="D63" s="60">
        <v>9.0564297202361761</v>
      </c>
      <c r="E63" s="60" t="s">
        <v>27</v>
      </c>
      <c r="F63" s="111">
        <v>2.3454730841523299E-2</v>
      </c>
      <c r="G63" s="98">
        <v>0.45655295033131837</v>
      </c>
      <c r="H63" s="100">
        <v>26</v>
      </c>
      <c r="I63" s="68">
        <v>1</v>
      </c>
    </row>
    <row r="64" spans="3:9" x14ac:dyDescent="0.25">
      <c r="C64" s="75" t="s">
        <v>75</v>
      </c>
      <c r="D64" s="60">
        <v>9.095972238614646</v>
      </c>
      <c r="E64" s="60" t="s">
        <v>27</v>
      </c>
      <c r="F64" s="111">
        <v>2.358851764123197E-2</v>
      </c>
      <c r="G64" s="98">
        <v>0.45844002345864798</v>
      </c>
      <c r="H64" s="100">
        <v>26</v>
      </c>
      <c r="I64" s="68">
        <v>0</v>
      </c>
    </row>
    <row r="65" spans="3:9" x14ac:dyDescent="0.25">
      <c r="C65" s="75" t="s">
        <v>76</v>
      </c>
      <c r="D65" s="60">
        <v>10.320091123234361</v>
      </c>
      <c r="E65" s="60" t="s">
        <v>27</v>
      </c>
      <c r="F65" s="111">
        <v>2.8130055116066532E-2</v>
      </c>
      <c r="G65" s="98">
        <v>0.51875627528467483</v>
      </c>
      <c r="H65" s="100">
        <v>26</v>
      </c>
      <c r="I65" s="68">
        <v>1</v>
      </c>
    </row>
    <row r="66" spans="3:9" x14ac:dyDescent="0.25">
      <c r="C66" s="75" t="s">
        <v>77</v>
      </c>
      <c r="D66" s="60">
        <v>8.3009795032928189</v>
      </c>
      <c r="E66" s="60" t="s">
        <v>27</v>
      </c>
      <c r="F66" s="111">
        <v>2.1039623099048929E-2</v>
      </c>
      <c r="G66" s="98">
        <v>0.4213342176194167</v>
      </c>
      <c r="H66" s="100">
        <v>26</v>
      </c>
      <c r="I66" s="68">
        <v>0</v>
      </c>
    </row>
    <row r="67" spans="3:9" x14ac:dyDescent="0.25">
      <c r="C67" s="75" t="s">
        <v>78</v>
      </c>
      <c r="D67" s="60">
        <v>10.846912985439056</v>
      </c>
      <c r="E67" s="60" t="s">
        <v>27</v>
      </c>
      <c r="F67" s="111">
        <v>3.0344557728248008E-2</v>
      </c>
      <c r="G67" s="98">
        <v>0.54568227955464366</v>
      </c>
      <c r="H67" s="100">
        <v>26</v>
      </c>
      <c r="I67" s="68">
        <v>0</v>
      </c>
    </row>
    <row r="68" spans="3:9" x14ac:dyDescent="0.25">
      <c r="C68" s="75" t="s">
        <v>79</v>
      </c>
      <c r="D68" s="60">
        <v>13.144393438191051</v>
      </c>
      <c r="E68" s="60" t="s">
        <v>27</v>
      </c>
      <c r="F68" s="111">
        <v>4.2228238390611954E-2</v>
      </c>
      <c r="G68" s="98">
        <v>0.66644055984415185</v>
      </c>
      <c r="H68" s="100">
        <v>26</v>
      </c>
      <c r="I68" s="68">
        <v>1</v>
      </c>
    </row>
    <row r="69" spans="3:9" x14ac:dyDescent="0.25">
      <c r="C69" s="75" t="s">
        <v>80</v>
      </c>
      <c r="D69" s="60">
        <v>11.241824764737078</v>
      </c>
      <c r="E69" s="60" t="s">
        <v>27</v>
      </c>
      <c r="F69" s="111">
        <v>3.211816326624907E-2</v>
      </c>
      <c r="G69" s="98">
        <v>0.56615686266304488</v>
      </c>
      <c r="H69" s="100">
        <v>26</v>
      </c>
      <c r="I69" s="68">
        <v>1</v>
      </c>
    </row>
    <row r="70" spans="3:9" x14ac:dyDescent="0.25">
      <c r="C70" s="75" t="s">
        <v>81</v>
      </c>
      <c r="D70" s="60">
        <v>9.001929246267192</v>
      </c>
      <c r="E70" s="60" t="s">
        <v>27</v>
      </c>
      <c r="F70" s="111">
        <v>2.3271578555914784E-2</v>
      </c>
      <c r="G70" s="98">
        <v>0.45395890606587608</v>
      </c>
      <c r="H70" s="100">
        <v>26</v>
      </c>
      <c r="I70" s="68">
        <v>0</v>
      </c>
    </row>
    <row r="71" spans="3:9" x14ac:dyDescent="0.25">
      <c r="C71" s="75" t="s">
        <v>82</v>
      </c>
      <c r="D71" s="60">
        <v>6.8058663726661779</v>
      </c>
      <c r="E71" s="60" t="s">
        <v>27</v>
      </c>
      <c r="F71" s="111">
        <v>1.6968333168578237E-2</v>
      </c>
      <c r="G71" s="98">
        <v>0.35672094667639132</v>
      </c>
      <c r="H71" s="100">
        <v>26</v>
      </c>
      <c r="I71" s="68">
        <v>1</v>
      </c>
    </row>
    <row r="72" spans="3:9" x14ac:dyDescent="0.25">
      <c r="C72" s="75" t="s">
        <v>83</v>
      </c>
      <c r="D72" s="60">
        <v>8.3732437408671743</v>
      </c>
      <c r="E72" s="60" t="s">
        <v>27</v>
      </c>
      <c r="F72" s="111">
        <v>2.1259461364882021E-2</v>
      </c>
      <c r="G72" s="98">
        <v>0.42463231794221912</v>
      </c>
      <c r="H72" s="100">
        <v>26</v>
      </c>
      <c r="I72" s="68">
        <v>0</v>
      </c>
    </row>
    <row r="73" spans="3:9" x14ac:dyDescent="0.25">
      <c r="C73" s="75" t="s">
        <v>84</v>
      </c>
      <c r="D73" s="60">
        <v>6.5771386324352274</v>
      </c>
      <c r="E73" s="60" t="s">
        <v>27</v>
      </c>
      <c r="F73" s="111">
        <v>1.6419151321208778E-2</v>
      </c>
      <c r="G73" s="98">
        <v>0.34746985025787058</v>
      </c>
      <c r="H73" s="100">
        <v>26</v>
      </c>
      <c r="I73" s="68">
        <v>0</v>
      </c>
    </row>
    <row r="74" spans="3:9" x14ac:dyDescent="0.25">
      <c r="C74" s="75" t="s">
        <v>85</v>
      </c>
      <c r="D74" s="60">
        <v>9.0448318306204492</v>
      </c>
      <c r="E74" s="60" t="s">
        <v>27</v>
      </c>
      <c r="F74" s="111">
        <v>2.3415635048983082E-2</v>
      </c>
      <c r="G74" s="98">
        <v>0.45600026065610444</v>
      </c>
      <c r="H74" s="100">
        <v>26</v>
      </c>
      <c r="I74" s="68">
        <v>1</v>
      </c>
    </row>
    <row r="75" spans="3:9" x14ac:dyDescent="0.25">
      <c r="C75" s="75" t="s">
        <v>86</v>
      </c>
      <c r="D75" s="60">
        <v>11.564165114811596</v>
      </c>
      <c r="E75" s="60" t="s">
        <v>27</v>
      </c>
      <c r="F75" s="111">
        <v>3.364241001620516E-2</v>
      </c>
      <c r="G75" s="98">
        <v>0.58301401231481442</v>
      </c>
      <c r="H75" s="100">
        <v>26</v>
      </c>
      <c r="I75" s="68">
        <v>1</v>
      </c>
    </row>
    <row r="76" spans="3:9" x14ac:dyDescent="0.25">
      <c r="C76" s="75" t="s">
        <v>87</v>
      </c>
      <c r="D76" s="60">
        <v>11.511883611750799</v>
      </c>
      <c r="E76" s="60" t="s">
        <v>27</v>
      </c>
      <c r="F76" s="111">
        <v>3.3390360426719529E-2</v>
      </c>
      <c r="G76" s="98">
        <v>0.58027240904428212</v>
      </c>
      <c r="H76" s="100">
        <v>26</v>
      </c>
      <c r="I76" s="68">
        <v>1</v>
      </c>
    </row>
    <row r="77" spans="3:9" x14ac:dyDescent="0.25">
      <c r="C77" s="75" t="s">
        <v>88</v>
      </c>
      <c r="D77" s="60">
        <v>11.442985047323521</v>
      </c>
      <c r="E77" s="60" t="s">
        <v>27</v>
      </c>
      <c r="F77" s="111">
        <v>3.306108157736877E-2</v>
      </c>
      <c r="G77" s="98">
        <v>0.57666359021340552</v>
      </c>
      <c r="H77" s="100">
        <v>26</v>
      </c>
      <c r="I77" s="68">
        <v>1</v>
      </c>
    </row>
    <row r="78" spans="3:9" x14ac:dyDescent="0.25">
      <c r="C78" s="75" t="s">
        <v>89</v>
      </c>
      <c r="D78" s="60">
        <v>9.62446841306941</v>
      </c>
      <c r="E78" s="60" t="s">
        <v>27</v>
      </c>
      <c r="F78" s="111">
        <v>2.5451622422659415E-2</v>
      </c>
      <c r="G78" s="98">
        <v>0.48404833119248802</v>
      </c>
      <c r="H78" s="100">
        <v>26</v>
      </c>
      <c r="I78" s="68">
        <v>0</v>
      </c>
    </row>
    <row r="79" spans="3:9" x14ac:dyDescent="0.25">
      <c r="C79" s="75" t="s">
        <v>90</v>
      </c>
      <c r="D79" s="60">
        <v>9.8923228374304539</v>
      </c>
      <c r="E79" s="60" t="s">
        <v>27</v>
      </c>
      <c r="F79" s="111">
        <v>2.6451369881897772E-2</v>
      </c>
      <c r="G79" s="98">
        <v>0.49728688370510055</v>
      </c>
      <c r="H79" s="100">
        <v>26</v>
      </c>
      <c r="I79" s="68">
        <v>0</v>
      </c>
    </row>
    <row r="80" spans="3:9" x14ac:dyDescent="0.25">
      <c r="C80" s="75" t="s">
        <v>91</v>
      </c>
      <c r="D80" s="60">
        <v>10.264463009074603</v>
      </c>
      <c r="E80" s="60" t="s">
        <v>27</v>
      </c>
      <c r="F80" s="111">
        <v>2.7905867636012105E-2</v>
      </c>
      <c r="G80" s="98">
        <v>0.51594297479596174</v>
      </c>
      <c r="H80" s="100">
        <v>26</v>
      </c>
      <c r="I80" s="68">
        <v>1</v>
      </c>
    </row>
    <row r="81" spans="3:9" x14ac:dyDescent="0.25">
      <c r="C81" s="75" t="s">
        <v>92</v>
      </c>
      <c r="D81" s="60">
        <v>9.9513789570381945</v>
      </c>
      <c r="E81" s="60" t="s">
        <v>27</v>
      </c>
      <c r="F81" s="111">
        <v>2.6677023231198044E-2</v>
      </c>
      <c r="G81" s="98">
        <v>0.50022765988084261</v>
      </c>
      <c r="H81" s="100">
        <v>26</v>
      </c>
      <c r="I81" s="68">
        <v>0</v>
      </c>
    </row>
    <row r="82" spans="3:9" x14ac:dyDescent="0.25">
      <c r="C82" s="75" t="s">
        <v>93</v>
      </c>
      <c r="D82" s="60">
        <v>11.780724507224502</v>
      </c>
      <c r="E82" s="60" t="s">
        <v>27</v>
      </c>
      <c r="F82" s="111">
        <v>3.4706868308643994E-2</v>
      </c>
      <c r="G82" s="98">
        <v>0.59439624790666701</v>
      </c>
      <c r="H82" s="100">
        <v>26</v>
      </c>
      <c r="I82" s="68">
        <v>1</v>
      </c>
    </row>
    <row r="83" spans="3:9" x14ac:dyDescent="0.25">
      <c r="C83" s="75" t="s">
        <v>94</v>
      </c>
      <c r="D83" s="60">
        <v>9.4168349464767385</v>
      </c>
      <c r="E83" s="60" t="s">
        <v>27</v>
      </c>
      <c r="F83" s="111">
        <v>2.4702717983347448E-2</v>
      </c>
      <c r="G83" s="98">
        <v>0.47390352344912545</v>
      </c>
      <c r="H83" s="100">
        <v>26</v>
      </c>
      <c r="I83" s="68">
        <v>0</v>
      </c>
    </row>
    <row r="84" spans="3:9" x14ac:dyDescent="0.25">
      <c r="C84" s="75" t="s">
        <v>95</v>
      </c>
      <c r="D84" s="60">
        <v>12.373418212002427</v>
      </c>
      <c r="E84" s="60" t="s">
        <v>27</v>
      </c>
      <c r="F84" s="111">
        <v>3.7795546491260643E-2</v>
      </c>
      <c r="G84" s="98">
        <v>0.62569496364771016</v>
      </c>
      <c r="H84" s="100">
        <v>26</v>
      </c>
      <c r="I84" s="68">
        <v>1</v>
      </c>
    </row>
    <row r="85" spans="3:9" x14ac:dyDescent="0.25">
      <c r="C85" s="75" t="s">
        <v>96</v>
      </c>
      <c r="D85" s="60">
        <v>11.643201734376401</v>
      </c>
      <c r="E85" s="60" t="s">
        <v>27</v>
      </c>
      <c r="F85" s="111">
        <v>3.4027063156327787E-2</v>
      </c>
      <c r="G85" s="98">
        <v>0.58716349747488894</v>
      </c>
      <c r="H85" s="100">
        <v>26</v>
      </c>
      <c r="I85" s="68">
        <v>1</v>
      </c>
    </row>
    <row r="86" spans="3:9" x14ac:dyDescent="0.25">
      <c r="C86" s="75" t="s">
        <v>97</v>
      </c>
      <c r="D86" s="60">
        <v>5.2172001372109786</v>
      </c>
      <c r="E86" s="60" t="s">
        <v>27</v>
      </c>
      <c r="F86" s="111">
        <v>1.350194102389032E-2</v>
      </c>
      <c r="G86" s="98">
        <v>0.29605177292931351</v>
      </c>
      <c r="H86" s="100">
        <v>26</v>
      </c>
      <c r="I86" s="68">
        <v>0</v>
      </c>
    </row>
    <row r="87" spans="3:9" x14ac:dyDescent="0.25">
      <c r="C87" s="75" t="s">
        <v>98</v>
      </c>
      <c r="D87" s="60">
        <v>9.6641063640145539</v>
      </c>
      <c r="E87" s="60" t="s">
        <v>27</v>
      </c>
      <c r="F87" s="111">
        <v>2.5597150951093772E-2</v>
      </c>
      <c r="G87" s="98">
        <v>0.48599687034802574</v>
      </c>
      <c r="H87" s="100">
        <v>26</v>
      </c>
      <c r="I87" s="68">
        <v>1</v>
      </c>
    </row>
    <row r="88" spans="3:9" x14ac:dyDescent="0.25">
      <c r="C88" s="75" t="s">
        <v>99</v>
      </c>
      <c r="D88" s="60">
        <v>10.932666594893497</v>
      </c>
      <c r="E88" s="60" t="s">
        <v>27</v>
      </c>
      <c r="F88" s="111">
        <v>3.0721172425503405E-2</v>
      </c>
      <c r="G88" s="98">
        <v>0.55010924081873913</v>
      </c>
      <c r="H88" s="100">
        <v>26</v>
      </c>
      <c r="I88" s="68">
        <v>0</v>
      </c>
    </row>
    <row r="89" spans="3:9" x14ac:dyDescent="0.25">
      <c r="C89" s="75" t="s">
        <v>100</v>
      </c>
      <c r="D89" s="60">
        <v>10.588509387833337</v>
      </c>
      <c r="E89" s="60" t="s">
        <v>27</v>
      </c>
      <c r="F89" s="111">
        <v>2.9237383379021733E-2</v>
      </c>
      <c r="G89" s="98">
        <v>0.53241398966745579</v>
      </c>
      <c r="H89" s="100">
        <v>26</v>
      </c>
      <c r="I89" s="68">
        <v>1</v>
      </c>
    </row>
    <row r="90" spans="3:9" x14ac:dyDescent="0.25">
      <c r="C90" s="75" t="s">
        <v>101</v>
      </c>
      <c r="D90" s="60">
        <v>10.09661402125967</v>
      </c>
      <c r="E90" s="60" t="s">
        <v>27</v>
      </c>
      <c r="F90" s="111">
        <v>2.7240188573142275E-2</v>
      </c>
      <c r="G90" s="98">
        <v>0.50749216156948906</v>
      </c>
      <c r="H90" s="100">
        <v>26</v>
      </c>
      <c r="I90" s="68">
        <v>1</v>
      </c>
    </row>
    <row r="91" spans="3:9" x14ac:dyDescent="0.25">
      <c r="C91" s="75" t="s">
        <v>102</v>
      </c>
      <c r="D91" s="60">
        <v>10.00397522283269</v>
      </c>
      <c r="E91" s="60" t="s">
        <v>27</v>
      </c>
      <c r="F91" s="111">
        <v>2.6879613669913913E-2</v>
      </c>
      <c r="G91" s="98">
        <v>0.50285321548704909</v>
      </c>
      <c r="H91" s="100">
        <v>26</v>
      </c>
      <c r="I91" s="68">
        <v>0</v>
      </c>
    </row>
    <row r="92" spans="3:9" x14ac:dyDescent="0.25">
      <c r="C92" s="75" t="s">
        <v>103</v>
      </c>
      <c r="D92" s="60">
        <v>9.9359056227723972</v>
      </c>
      <c r="E92" s="60" t="s">
        <v>27</v>
      </c>
      <c r="F92" s="111">
        <v>2.661771419555356E-2</v>
      </c>
      <c r="G92" s="98">
        <v>0.49945639897415417</v>
      </c>
      <c r="H92" s="100">
        <v>26</v>
      </c>
      <c r="I92" s="68">
        <v>1</v>
      </c>
    </row>
    <row r="93" spans="3:9" x14ac:dyDescent="0.25">
      <c r="C93" s="75" t="s">
        <v>104</v>
      </c>
      <c r="D93" s="60">
        <v>10.503450927557484</v>
      </c>
      <c r="E93" s="60" t="s">
        <v>27</v>
      </c>
      <c r="F93" s="111">
        <v>2.8881846417067134E-2</v>
      </c>
      <c r="G93" s="98">
        <v>0.5280716033153311</v>
      </c>
      <c r="H93" s="100">
        <v>26</v>
      </c>
      <c r="I93" s="68">
        <v>1</v>
      </c>
    </row>
    <row r="94" spans="3:9" x14ac:dyDescent="0.25">
      <c r="C94" s="75" t="s">
        <v>105</v>
      </c>
      <c r="D94" s="60">
        <v>9.3633457747512061</v>
      </c>
      <c r="E94" s="60" t="s">
        <v>27</v>
      </c>
      <c r="F94" s="111">
        <v>2.4513386093406853E-2</v>
      </c>
      <c r="G94" s="98">
        <v>0.4713073608738223</v>
      </c>
      <c r="H94" s="100">
        <v>26</v>
      </c>
      <c r="I94" s="68">
        <v>0</v>
      </c>
    </row>
    <row r="95" spans="3:9" x14ac:dyDescent="0.25">
      <c r="C95" s="75" t="s">
        <v>106</v>
      </c>
      <c r="D95" s="60">
        <v>10.480759274318158</v>
      </c>
      <c r="E95" s="60" t="s">
        <v>27</v>
      </c>
      <c r="F95" s="111">
        <v>2.8787730013834795E-2</v>
      </c>
      <c r="G95" s="98">
        <v>0.52691536793773286</v>
      </c>
      <c r="H95" s="100">
        <v>26</v>
      </c>
      <c r="I95" s="68">
        <v>1</v>
      </c>
    </row>
    <row r="96" spans="3:9" x14ac:dyDescent="0.25">
      <c r="C96" s="75" t="s">
        <v>107</v>
      </c>
      <c r="D96" s="60">
        <v>11.141534758664415</v>
      </c>
      <c r="E96" s="60" t="s">
        <v>27</v>
      </c>
      <c r="F96" s="111">
        <v>3.1658158426264953E-2</v>
      </c>
      <c r="G96" s="98">
        <v>0.56093689060845153</v>
      </c>
      <c r="H96" s="100">
        <v>26</v>
      </c>
      <c r="I96" s="68">
        <v>1</v>
      </c>
    </row>
    <row r="97" spans="3:9" x14ac:dyDescent="0.25">
      <c r="C97" s="75" t="s">
        <v>108</v>
      </c>
      <c r="D97" s="60">
        <v>9.8987434667018537</v>
      </c>
      <c r="E97" s="60" t="s">
        <v>27</v>
      </c>
      <c r="F97" s="111">
        <v>2.6475810327945101E-2</v>
      </c>
      <c r="G97" s="98">
        <v>0.49760623208183485</v>
      </c>
      <c r="H97" s="100">
        <v>26</v>
      </c>
      <c r="I97" s="68">
        <v>0</v>
      </c>
    </row>
    <row r="98" spans="3:9" x14ac:dyDescent="0.25">
      <c r="C98" s="75" t="s">
        <v>109</v>
      </c>
      <c r="D98" s="60">
        <v>5.2475051480702337</v>
      </c>
      <c r="E98" s="60" t="s">
        <v>27</v>
      </c>
      <c r="F98" s="111">
        <v>1.3560925858358257E-2</v>
      </c>
      <c r="G98" s="98">
        <v>0.29713052453891831</v>
      </c>
      <c r="H98" s="100">
        <v>26</v>
      </c>
      <c r="I98" s="68">
        <v>0</v>
      </c>
    </row>
    <row r="99" spans="3:9" x14ac:dyDescent="0.25">
      <c r="C99" s="75" t="s">
        <v>110</v>
      </c>
      <c r="D99" s="60">
        <v>7.3152434092437524</v>
      </c>
      <c r="E99" s="60" t="s">
        <v>27</v>
      </c>
      <c r="F99" s="111">
        <v>1.8258270819445987E-2</v>
      </c>
      <c r="G99" s="98">
        <v>0.37793770672983507</v>
      </c>
      <c r="H99" s="100">
        <v>26</v>
      </c>
      <c r="I99" s="68">
        <v>0</v>
      </c>
    </row>
    <row r="100" spans="3:9" x14ac:dyDescent="0.25">
      <c r="C100" s="75" t="s">
        <v>111</v>
      </c>
      <c r="D100" s="60">
        <v>10.839816923682044</v>
      </c>
      <c r="E100" s="60" t="s">
        <v>27</v>
      </c>
      <c r="F100" s="111">
        <v>3.0313600691893754E-2</v>
      </c>
      <c r="G100" s="98">
        <v>0.54531645976844612</v>
      </c>
      <c r="H100" s="100">
        <v>26</v>
      </c>
      <c r="I100" s="68">
        <v>0</v>
      </c>
    </row>
    <row r="101" spans="3:9" x14ac:dyDescent="0.25">
      <c r="C101" s="75" t="s">
        <v>112</v>
      </c>
      <c r="D101" s="60">
        <v>6.994691231586085</v>
      </c>
      <c r="E101" s="60" t="s">
        <v>27</v>
      </c>
      <c r="F101" s="111">
        <v>1.7435521931966486E-2</v>
      </c>
      <c r="G101" s="98">
        <v>0.36448753256149347</v>
      </c>
      <c r="H101" s="100">
        <v>26</v>
      </c>
      <c r="I101" s="68">
        <v>1</v>
      </c>
    </row>
    <row r="102" spans="3:9" x14ac:dyDescent="0.25">
      <c r="C102" s="75" t="s">
        <v>113</v>
      </c>
      <c r="D102" s="60">
        <v>9.416315042210945</v>
      </c>
      <c r="E102" s="60" t="s">
        <v>27</v>
      </c>
      <c r="F102" s="111">
        <v>2.4700870695023473E-2</v>
      </c>
      <c r="G102" s="98">
        <v>0.47387825469346867</v>
      </c>
      <c r="H102" s="100">
        <v>26</v>
      </c>
      <c r="I102" s="68">
        <v>0</v>
      </c>
    </row>
    <row r="103" spans="3:9" x14ac:dyDescent="0.25">
      <c r="C103" s="75" t="s">
        <v>114</v>
      </c>
      <c r="D103" s="60">
        <v>5.5072037555336459</v>
      </c>
      <c r="E103" s="60" t="s">
        <v>27</v>
      </c>
      <c r="F103" s="111">
        <v>1.4077079053549832E-2</v>
      </c>
      <c r="G103" s="98">
        <v>0.30650001121045856</v>
      </c>
      <c r="H103" s="100">
        <v>26</v>
      </c>
      <c r="I103" s="68">
        <v>0</v>
      </c>
    </row>
    <row r="104" spans="3:9" x14ac:dyDescent="0.25">
      <c r="C104" s="75" t="s">
        <v>115</v>
      </c>
      <c r="D104" s="60">
        <v>13.245033265258259</v>
      </c>
      <c r="E104" s="60" t="s">
        <v>27</v>
      </c>
      <c r="F104" s="111">
        <v>4.2843986227412617E-2</v>
      </c>
      <c r="G104" s="98">
        <v>0.6717381421200801</v>
      </c>
      <c r="H104" s="100">
        <v>26</v>
      </c>
      <c r="I104" s="68">
        <v>1</v>
      </c>
    </row>
    <row r="105" spans="3:9" x14ac:dyDescent="0.25">
      <c r="C105" s="75" t="s">
        <v>116</v>
      </c>
      <c r="D105" s="60">
        <v>5.4172258479363071</v>
      </c>
      <c r="E105" s="60" t="s">
        <v>27</v>
      </c>
      <c r="F105" s="111">
        <v>1.3896060186767275E-2</v>
      </c>
      <c r="G105" s="98">
        <v>0.30322836713451795</v>
      </c>
      <c r="H105" s="100">
        <v>26</v>
      </c>
      <c r="I105" s="68">
        <v>0</v>
      </c>
    </row>
    <row r="106" spans="3:9" x14ac:dyDescent="0.25">
      <c r="C106" s="75" t="s">
        <v>117</v>
      </c>
      <c r="D106" s="60">
        <v>10.221670345223213</v>
      </c>
      <c r="E106" s="60" t="s">
        <v>27</v>
      </c>
      <c r="F106" s="111">
        <v>2.7734625070581269E-2</v>
      </c>
      <c r="G106" s="98">
        <v>0.51378299959094631</v>
      </c>
      <c r="H106" s="100">
        <v>26</v>
      </c>
      <c r="I106" s="68">
        <v>0</v>
      </c>
    </row>
    <row r="107" spans="3:9" x14ac:dyDescent="0.25">
      <c r="C107" s="75" t="s">
        <v>118</v>
      </c>
      <c r="D107" s="60">
        <v>11.425004445285674</v>
      </c>
      <c r="E107" s="60" t="s">
        <v>27</v>
      </c>
      <c r="F107" s="111">
        <v>3.2975684581762969E-2</v>
      </c>
      <c r="G107" s="98">
        <v>0.57572260285688581</v>
      </c>
      <c r="H107" s="100">
        <v>26</v>
      </c>
      <c r="I107" s="68">
        <v>0</v>
      </c>
    </row>
    <row r="108" spans="3:9" x14ac:dyDescent="0.25">
      <c r="C108" s="75" t="s">
        <v>119</v>
      </c>
      <c r="D108" s="60">
        <v>8.3690410615735686</v>
      </c>
      <c r="E108" s="60" t="s">
        <v>27</v>
      </c>
      <c r="F108" s="111">
        <v>2.124661352701232E-2</v>
      </c>
      <c r="G108" s="98">
        <v>0.42444008783931297</v>
      </c>
      <c r="H108" s="100">
        <v>26</v>
      </c>
      <c r="I108" s="68">
        <v>1</v>
      </c>
    </row>
    <row r="109" spans="3:9" x14ac:dyDescent="0.25">
      <c r="C109" s="75" t="s">
        <v>120</v>
      </c>
      <c r="D109" s="60">
        <v>12.100922552100005</v>
      </c>
      <c r="E109" s="60" t="s">
        <v>27</v>
      </c>
      <c r="F109" s="111">
        <v>3.6342767648496234E-2</v>
      </c>
      <c r="G109" s="98">
        <v>0.6112862077996617</v>
      </c>
      <c r="H109" s="100">
        <v>26</v>
      </c>
      <c r="I109" s="68">
        <v>1</v>
      </c>
    </row>
    <row r="110" spans="3:9" x14ac:dyDescent="0.25">
      <c r="C110" s="75" t="s">
        <v>121</v>
      </c>
      <c r="D110" s="60">
        <v>11.103484650232142</v>
      </c>
      <c r="E110" s="60" t="s">
        <v>27</v>
      </c>
      <c r="F110" s="111">
        <v>3.1485361342484308E-2</v>
      </c>
      <c r="G110" s="98">
        <v>0.55895986336749948</v>
      </c>
      <c r="H110" s="100">
        <v>26</v>
      </c>
      <c r="I110" s="68">
        <v>0</v>
      </c>
    </row>
    <row r="111" spans="3:9" x14ac:dyDescent="0.25">
      <c r="C111" s="75" t="s">
        <v>122</v>
      </c>
      <c r="D111" s="60">
        <v>9.2437184273919524</v>
      </c>
      <c r="E111" s="60" t="s">
        <v>27</v>
      </c>
      <c r="F111" s="111">
        <v>2.4095184756502644E-2</v>
      </c>
      <c r="G111" s="98">
        <v>0.46552739517668296</v>
      </c>
      <c r="H111" s="100">
        <v>26</v>
      </c>
      <c r="I111" s="68">
        <v>0</v>
      </c>
    </row>
    <row r="112" spans="3:9" x14ac:dyDescent="0.25">
      <c r="C112" s="75" t="s">
        <v>123</v>
      </c>
      <c r="D112" s="60">
        <v>9.3978735839682805</v>
      </c>
      <c r="E112" s="60" t="s">
        <v>27</v>
      </c>
      <c r="F112" s="111">
        <v>2.4635435042279216E-2</v>
      </c>
      <c r="G112" s="98">
        <v>0.4729823877127276</v>
      </c>
      <c r="H112" s="100">
        <v>26</v>
      </c>
      <c r="I112" s="68">
        <v>1</v>
      </c>
    </row>
    <row r="113" spans="3:9" x14ac:dyDescent="0.25">
      <c r="C113" s="75" t="s">
        <v>124</v>
      </c>
      <c r="D113" s="60">
        <v>7.5389590577013648</v>
      </c>
      <c r="E113" s="60" t="s">
        <v>27</v>
      </c>
      <c r="F113" s="111">
        <v>1.8855368297109907E-2</v>
      </c>
      <c r="G113" s="98">
        <v>0.38752035864812751</v>
      </c>
      <c r="H113" s="100">
        <v>26</v>
      </c>
      <c r="I113" s="68">
        <v>1</v>
      </c>
    </row>
    <row r="114" spans="3:9" x14ac:dyDescent="0.25">
      <c r="C114" s="75" t="s">
        <v>125</v>
      </c>
      <c r="D114" s="60">
        <v>9.3828942214860174</v>
      </c>
      <c r="E114" s="60" t="s">
        <v>27</v>
      </c>
      <c r="F114" s="111">
        <v>2.458241151954435E-2</v>
      </c>
      <c r="G114" s="98">
        <v>0.47225533407657738</v>
      </c>
      <c r="H114" s="100">
        <v>26</v>
      </c>
      <c r="I114" s="68">
        <v>1</v>
      </c>
    </row>
    <row r="115" spans="3:9" x14ac:dyDescent="0.25">
      <c r="C115" s="75" t="s">
        <v>126</v>
      </c>
      <c r="D115" s="60">
        <v>8.0525287472417784</v>
      </c>
      <c r="E115" s="60" t="s">
        <v>27</v>
      </c>
      <c r="F115" s="111">
        <v>2.0300998255049389E-2</v>
      </c>
      <c r="G115" s="98">
        <v>0.41011398439189617</v>
      </c>
      <c r="H115" s="100">
        <v>26</v>
      </c>
      <c r="I115" s="68">
        <v>1</v>
      </c>
    </row>
    <row r="116" spans="3:9" x14ac:dyDescent="0.25">
      <c r="C116" s="75" t="s">
        <v>127</v>
      </c>
      <c r="D116" s="60">
        <v>10.169400852446358</v>
      </c>
      <c r="E116" s="60" t="s">
        <v>27</v>
      </c>
      <c r="F116" s="111">
        <v>2.7526884275316483E-2</v>
      </c>
      <c r="G116" s="98">
        <v>0.51114970968547502</v>
      </c>
      <c r="H116" s="100">
        <v>26</v>
      </c>
      <c r="I116" s="68">
        <v>0</v>
      </c>
    </row>
    <row r="117" spans="3:9" x14ac:dyDescent="0.25">
      <c r="C117" s="75" t="s">
        <v>128</v>
      </c>
      <c r="D117" s="60">
        <v>7.9786033561320249</v>
      </c>
      <c r="E117" s="60" t="s">
        <v>27</v>
      </c>
      <c r="F117" s="111">
        <v>2.008627116549162E-2</v>
      </c>
      <c r="G117" s="98">
        <v>0.40681149704446329</v>
      </c>
      <c r="H117" s="100">
        <v>26</v>
      </c>
      <c r="I117" s="68">
        <v>1</v>
      </c>
    </row>
    <row r="118" spans="3:9" x14ac:dyDescent="0.25">
      <c r="C118" s="75" t="s">
        <v>129</v>
      </c>
      <c r="D118" s="60">
        <v>8.8443102082332512</v>
      </c>
      <c r="E118" s="60" t="s">
        <v>27</v>
      </c>
      <c r="F118" s="111">
        <v>2.2749899453884798E-2</v>
      </c>
      <c r="G118" s="98">
        <v>0.44650213593442278</v>
      </c>
      <c r="H118" s="100">
        <v>26</v>
      </c>
      <c r="I118" s="68">
        <v>0</v>
      </c>
    </row>
    <row r="119" spans="3:9" x14ac:dyDescent="0.25">
      <c r="C119" s="75" t="s">
        <v>130</v>
      </c>
      <c r="D119" s="60">
        <v>8.5937922599046814</v>
      </c>
      <c r="E119" s="60" t="s">
        <v>27</v>
      </c>
      <c r="F119" s="111">
        <v>2.1944706846532394E-2</v>
      </c>
      <c r="G119" s="98">
        <v>0.43479251095886606</v>
      </c>
      <c r="H119" s="100">
        <v>26</v>
      </c>
      <c r="I119" s="68">
        <v>0</v>
      </c>
    </row>
    <row r="120" spans="3:9" x14ac:dyDescent="0.25">
      <c r="C120" s="75" t="s">
        <v>131</v>
      </c>
      <c r="D120" s="60">
        <v>9.2996964668207678</v>
      </c>
      <c r="E120" s="60" t="s">
        <v>27</v>
      </c>
      <c r="F120" s="111">
        <v>2.4289980910057147E-2</v>
      </c>
      <c r="G120" s="98">
        <v>0.46822749520425588</v>
      </c>
      <c r="H120" s="100">
        <v>26</v>
      </c>
      <c r="I120" s="68">
        <v>0</v>
      </c>
    </row>
    <row r="121" spans="3:9" x14ac:dyDescent="0.25">
      <c r="C121" s="75" t="s">
        <v>132</v>
      </c>
      <c r="D121" s="60">
        <v>8.7908113462023305</v>
      </c>
      <c r="E121" s="60" t="s">
        <v>27</v>
      </c>
      <c r="F121" s="111">
        <v>2.2575503308987926E-2</v>
      </c>
      <c r="G121" s="98">
        <v>0.44398671216520469</v>
      </c>
      <c r="H121" s="100">
        <v>26</v>
      </c>
      <c r="I121" s="68">
        <v>1</v>
      </c>
    </row>
    <row r="122" spans="3:9" x14ac:dyDescent="0.25">
      <c r="C122" s="75" t="s">
        <v>133</v>
      </c>
      <c r="D122" s="60">
        <v>7.8473775841668214</v>
      </c>
      <c r="E122" s="60" t="s">
        <v>27</v>
      </c>
      <c r="F122" s="111">
        <v>1.9710685583276294E-2</v>
      </c>
      <c r="G122" s="98">
        <v>0.4009905023595034</v>
      </c>
      <c r="H122" s="100">
        <v>26</v>
      </c>
      <c r="I122" s="68">
        <v>0</v>
      </c>
    </row>
    <row r="123" spans="3:9" x14ac:dyDescent="0.25">
      <c r="C123" s="75" t="s">
        <v>134</v>
      </c>
      <c r="D123" s="60">
        <v>6.3835113996970918</v>
      </c>
      <c r="E123" s="60" t="s">
        <v>27</v>
      </c>
      <c r="F123" s="111">
        <v>1.5968162166168365E-2</v>
      </c>
      <c r="G123" s="98">
        <v>0.33977343087658107</v>
      </c>
      <c r="H123" s="100">
        <v>26</v>
      </c>
      <c r="I123" s="68">
        <v>0</v>
      </c>
    </row>
    <row r="124" spans="3:9" x14ac:dyDescent="0.25">
      <c r="C124" s="75" t="s">
        <v>135</v>
      </c>
      <c r="D124" s="60">
        <v>8.3718622990244462</v>
      </c>
      <c r="E124" s="60" t="s">
        <v>27</v>
      </c>
      <c r="F124" s="111">
        <v>2.1255237358963164E-2</v>
      </c>
      <c r="G124" s="98">
        <v>0.42456912520338042</v>
      </c>
      <c r="H124" s="100">
        <v>26</v>
      </c>
      <c r="I124" s="68">
        <v>0</v>
      </c>
    </row>
    <row r="125" spans="3:9" x14ac:dyDescent="0.25">
      <c r="C125" s="75" t="s">
        <v>136</v>
      </c>
      <c r="D125" s="60">
        <v>6.2962283553414675</v>
      </c>
      <c r="E125" s="60" t="s">
        <v>27</v>
      </c>
      <c r="F125" s="111">
        <v>1.5768936991080156E-2</v>
      </c>
      <c r="G125" s="98">
        <v>0.33634468072979939</v>
      </c>
      <c r="H125" s="100">
        <v>26</v>
      </c>
      <c r="I125" s="68">
        <v>0</v>
      </c>
    </row>
    <row r="126" spans="3:9" x14ac:dyDescent="0.25">
      <c r="C126" s="75" t="s">
        <v>137</v>
      </c>
      <c r="D126" s="60">
        <v>10.381236102338514</v>
      </c>
      <c r="E126" s="60" t="s">
        <v>27</v>
      </c>
      <c r="F126" s="111">
        <v>2.8378554565545236E-2</v>
      </c>
      <c r="G126" s="98">
        <v>0.5218555610996467</v>
      </c>
      <c r="H126" s="100">
        <v>26</v>
      </c>
      <c r="I126" s="68">
        <v>1</v>
      </c>
    </row>
    <row r="127" spans="3:9" x14ac:dyDescent="0.25">
      <c r="C127" s="75" t="s">
        <v>138</v>
      </c>
      <c r="D127" s="60">
        <v>9.5663184340867975</v>
      </c>
      <c r="E127" s="60" t="s">
        <v>27</v>
      </c>
      <c r="F127" s="111">
        <v>2.5239623913553774E-2</v>
      </c>
      <c r="G127" s="98">
        <v>0.48119657342495503</v>
      </c>
      <c r="H127" s="100">
        <v>26</v>
      </c>
      <c r="I127" s="68">
        <v>0</v>
      </c>
    </row>
    <row r="128" spans="3:9" x14ac:dyDescent="0.25">
      <c r="C128" s="75" t="s">
        <v>139</v>
      </c>
      <c r="D128" s="60">
        <v>8.911059082325842</v>
      </c>
      <c r="E128" s="60" t="s">
        <v>27</v>
      </c>
      <c r="F128" s="111">
        <v>2.2969378355064927E-2</v>
      </c>
      <c r="G128" s="98">
        <v>0.44965164979215233</v>
      </c>
      <c r="H128" s="100">
        <v>26</v>
      </c>
      <c r="I128" s="68">
        <v>1</v>
      </c>
    </row>
    <row r="129" spans="3:14" x14ac:dyDescent="0.25">
      <c r="C129" s="75" t="s">
        <v>140</v>
      </c>
      <c r="D129" s="60">
        <v>8.7475214248643152</v>
      </c>
      <c r="E129" s="60" t="s">
        <v>27</v>
      </c>
      <c r="F129" s="111">
        <v>2.2435365412027737E-2</v>
      </c>
      <c r="G129" s="98">
        <v>0.44195713508810541</v>
      </c>
      <c r="H129" s="100">
        <v>26</v>
      </c>
      <c r="I129" s="68">
        <v>0</v>
      </c>
    </row>
    <row r="130" spans="3:14" x14ac:dyDescent="0.25">
      <c r="C130" s="75" t="s">
        <v>141</v>
      </c>
      <c r="D130" s="60">
        <v>8.575275938138132</v>
      </c>
      <c r="E130" s="60" t="s">
        <v>27</v>
      </c>
      <c r="F130" s="111">
        <v>2.1886336928606014E-2</v>
      </c>
      <c r="G130" s="98">
        <v>0.43393409076329581</v>
      </c>
      <c r="H130" s="100">
        <v>26</v>
      </c>
      <c r="I130" s="68">
        <v>0</v>
      </c>
    </row>
    <row r="131" spans="3:14" x14ac:dyDescent="0.25">
      <c r="C131" s="75" t="s">
        <v>142</v>
      </c>
      <c r="D131" s="60">
        <v>10.673825204940433</v>
      </c>
      <c r="E131" s="60" t="s">
        <v>27</v>
      </c>
      <c r="F131" s="111">
        <v>2.9598392685641732E-2</v>
      </c>
      <c r="G131" s="98">
        <v>0.53678233187330937</v>
      </c>
      <c r="H131" s="100">
        <v>26</v>
      </c>
      <c r="I131" s="68">
        <v>0</v>
      </c>
    </row>
    <row r="132" spans="3:14" x14ac:dyDescent="0.25">
      <c r="C132" s="75" t="s">
        <v>143</v>
      </c>
      <c r="D132" s="60">
        <v>9.5269428649484897</v>
      </c>
      <c r="E132" s="60" t="s">
        <v>27</v>
      </c>
      <c r="F132" s="111">
        <v>2.5097075225840745E-2</v>
      </c>
      <c r="G132" s="98">
        <v>0.47927018233268492</v>
      </c>
      <c r="H132" s="100">
        <v>26</v>
      </c>
      <c r="I132" s="68">
        <v>0</v>
      </c>
    </row>
    <row r="133" spans="3:14" x14ac:dyDescent="0.25">
      <c r="C133" s="75" t="s">
        <v>144</v>
      </c>
      <c r="D133" s="60">
        <v>9.1407856405613082</v>
      </c>
      <c r="E133" s="60" t="s">
        <v>27</v>
      </c>
      <c r="F133" s="111">
        <v>2.3741060489433582E-2</v>
      </c>
      <c r="G133" s="98">
        <v>0.46058365833212556</v>
      </c>
      <c r="H133" s="100">
        <v>26</v>
      </c>
      <c r="I133" s="68">
        <v>1</v>
      </c>
    </row>
    <row r="134" spans="3:14" x14ac:dyDescent="0.25">
      <c r="C134" s="75" t="s">
        <v>145</v>
      </c>
      <c r="D134" s="60">
        <v>12.656910688959817</v>
      </c>
      <c r="E134" s="60" t="s">
        <v>27</v>
      </c>
      <c r="F134" s="111">
        <v>3.9368623045933186E-2</v>
      </c>
      <c r="G134" s="98">
        <v>0.64069519049715429</v>
      </c>
      <c r="H134" s="100">
        <v>26</v>
      </c>
      <c r="I134" s="68">
        <v>1</v>
      </c>
    </row>
    <row r="135" spans="3:14" x14ac:dyDescent="0.25">
      <c r="C135" s="75" t="s">
        <v>146</v>
      </c>
      <c r="D135" s="60">
        <v>11.072552872573697</v>
      </c>
      <c r="E135" s="60" t="s">
        <v>27</v>
      </c>
      <c r="F135" s="111">
        <v>3.1345585995653284E-2</v>
      </c>
      <c r="G135" s="98">
        <v>0.55735413741335171</v>
      </c>
      <c r="H135" s="100">
        <v>26</v>
      </c>
      <c r="I135" s="68">
        <v>1</v>
      </c>
    </row>
    <row r="136" spans="3:14" x14ac:dyDescent="0.25">
      <c r="C136" s="75" t="s">
        <v>147</v>
      </c>
      <c r="D136" s="60">
        <v>11.9754346869023</v>
      </c>
      <c r="E136" s="60" t="s">
        <v>27</v>
      </c>
      <c r="F136" s="111">
        <v>3.5692654643819981E-2</v>
      </c>
      <c r="G136" s="98">
        <v>0.60465995884943913</v>
      </c>
      <c r="H136" s="100">
        <v>26</v>
      </c>
      <c r="I136" s="68">
        <v>1</v>
      </c>
    </row>
    <row r="137" spans="3:14" x14ac:dyDescent="0.25">
      <c r="C137" s="75" t="s">
        <v>148</v>
      </c>
      <c r="D137" s="60">
        <v>4.6260218116953258</v>
      </c>
      <c r="E137" s="60" t="s">
        <v>27</v>
      </c>
      <c r="F137" s="111">
        <v>1.2401255924550944E-2</v>
      </c>
      <c r="G137" s="98">
        <v>0.27561528545053871</v>
      </c>
      <c r="H137" s="100">
        <v>26</v>
      </c>
      <c r="I137" s="68">
        <v>0</v>
      </c>
    </row>
    <row r="138" spans="3:14" x14ac:dyDescent="0.25">
      <c r="C138" s="75" t="s">
        <v>149</v>
      </c>
      <c r="D138" s="60">
        <v>7.5445159259764072</v>
      </c>
      <c r="E138" s="60" t="s">
        <v>27</v>
      </c>
      <c r="F138" s="111">
        <v>1.8870445525147276E-2</v>
      </c>
      <c r="G138" s="98">
        <v>0.38776040847008031</v>
      </c>
      <c r="H138" s="100">
        <v>26</v>
      </c>
      <c r="I138" s="68">
        <v>0</v>
      </c>
    </row>
    <row r="139" spans="3:14" x14ac:dyDescent="0.25">
      <c r="C139" s="75" t="s">
        <v>150</v>
      </c>
      <c r="D139" s="60">
        <v>5.8029383293139292</v>
      </c>
      <c r="E139" s="60" t="s">
        <v>27</v>
      </c>
      <c r="F139" s="111">
        <v>1.4688819749690296E-2</v>
      </c>
      <c r="G139" s="98">
        <v>0.31744305089495273</v>
      </c>
      <c r="H139" s="100">
        <v>26</v>
      </c>
      <c r="I139" s="68">
        <v>0</v>
      </c>
    </row>
    <row r="140" spans="3:14" x14ac:dyDescent="0.25">
      <c r="C140" s="75" t="s">
        <v>151</v>
      </c>
      <c r="D140" s="60">
        <v>10.03386162973365</v>
      </c>
      <c r="E140" s="60" t="s">
        <v>27</v>
      </c>
      <c r="F140" s="111">
        <v>2.6995414949275227E-2</v>
      </c>
      <c r="G140" s="98">
        <v>0.50434779047556377</v>
      </c>
      <c r="H140" s="100">
        <v>26</v>
      </c>
      <c r="I140" s="68">
        <v>1</v>
      </c>
    </row>
    <row r="141" spans="3:14" x14ac:dyDescent="0.25">
      <c r="C141" s="75" t="s">
        <v>152</v>
      </c>
      <c r="D141" s="60">
        <v>9.1941412517143313</v>
      </c>
      <c r="E141" s="60" t="s">
        <v>27</v>
      </c>
      <c r="F141" s="111">
        <v>2.3923967616345413E-2</v>
      </c>
      <c r="G141" s="98">
        <v>0.46314280880474301</v>
      </c>
      <c r="H141" s="100">
        <v>26</v>
      </c>
      <c r="I141" s="68">
        <v>1</v>
      </c>
      <c r="J141" s="114"/>
    </row>
    <row r="142" spans="3:14" x14ac:dyDescent="0.25">
      <c r="C142" s="76" t="s">
        <v>153</v>
      </c>
      <c r="D142" s="64">
        <v>11.114211768128195</v>
      </c>
      <c r="E142" s="64" t="s">
        <v>28</v>
      </c>
      <c r="F142" s="112">
        <v>3.861769915072312E-2</v>
      </c>
      <c r="G142" s="101">
        <v>0.48133697573520906</v>
      </c>
      <c r="H142" s="102">
        <v>17</v>
      </c>
      <c r="I142" s="65">
        <v>0</v>
      </c>
      <c r="J142" s="21"/>
      <c r="N142" s="5"/>
    </row>
    <row r="143" spans="3:14" x14ac:dyDescent="0.25">
      <c r="C143" s="76" t="s">
        <v>154</v>
      </c>
      <c r="D143" s="64">
        <v>9.8761718610068705</v>
      </c>
      <c r="E143" s="64" t="s">
        <v>28</v>
      </c>
      <c r="F143" s="112">
        <v>3.4496229112632774E-2</v>
      </c>
      <c r="G143" s="6">
        <v>0.443693509617753</v>
      </c>
      <c r="H143" s="102">
        <v>17</v>
      </c>
      <c r="I143" s="65">
        <v>0</v>
      </c>
    </row>
    <row r="144" spans="3:14" x14ac:dyDescent="0.25">
      <c r="C144" s="76" t="s">
        <v>155</v>
      </c>
      <c r="D144" s="64">
        <v>6.6108052498163232</v>
      </c>
      <c r="E144" s="64" t="s">
        <v>28</v>
      </c>
      <c r="F144" s="112">
        <v>2.5614962539668062E-2</v>
      </c>
      <c r="G144" s="6">
        <v>0.35302935934829949</v>
      </c>
      <c r="H144" s="102">
        <v>17</v>
      </c>
      <c r="I144" s="65">
        <v>0</v>
      </c>
    </row>
    <row r="145" spans="3:9" x14ac:dyDescent="0.25">
      <c r="C145" s="76" t="s">
        <v>156</v>
      </c>
      <c r="D145" s="64">
        <v>9.4900411310772856</v>
      </c>
      <c r="E145" s="64" t="s">
        <v>28</v>
      </c>
      <c r="F145" s="112">
        <v>3.3303085124522146E-2</v>
      </c>
      <c r="G145" s="6">
        <v>0.432294480970566</v>
      </c>
      <c r="H145" s="102">
        <v>17</v>
      </c>
      <c r="I145" s="65">
        <v>1</v>
      </c>
    </row>
    <row r="146" spans="3:9" x14ac:dyDescent="0.25">
      <c r="C146" s="76" t="s">
        <v>157</v>
      </c>
      <c r="D146" s="64">
        <v>10.675014034678213</v>
      </c>
      <c r="E146" s="64" t="s">
        <v>28</v>
      </c>
      <c r="F146" s="112">
        <v>3.7102082174804152E-2</v>
      </c>
      <c r="G146" s="6">
        <v>0.4677997214108548</v>
      </c>
      <c r="H146" s="102">
        <v>17</v>
      </c>
      <c r="I146" s="65">
        <v>1</v>
      </c>
    </row>
    <row r="147" spans="3:9" x14ac:dyDescent="0.25">
      <c r="C147" s="76" t="s">
        <v>158</v>
      </c>
      <c r="D147" s="64">
        <v>9.7008538634081543</v>
      </c>
      <c r="E147" s="64" t="s">
        <v>28</v>
      </c>
      <c r="F147" s="112">
        <v>3.3949288342385121E-2</v>
      </c>
      <c r="G147" s="6">
        <v>0.43849685391617998</v>
      </c>
      <c r="H147" s="102">
        <v>17</v>
      </c>
      <c r="I147" s="65">
        <v>0</v>
      </c>
    </row>
    <row r="148" spans="3:9" x14ac:dyDescent="0.25">
      <c r="C148" s="76" t="s">
        <v>159</v>
      </c>
      <c r="D148" s="64">
        <v>6.5865700803435745</v>
      </c>
      <c r="E148" s="64" t="s">
        <v>28</v>
      </c>
      <c r="F148" s="112">
        <v>2.5558433949197365E-2</v>
      </c>
      <c r="G148" s="6">
        <v>0.35240733076311337</v>
      </c>
      <c r="H148" s="102">
        <v>17</v>
      </c>
      <c r="I148" s="65">
        <v>1</v>
      </c>
    </row>
    <row r="149" spans="3:9" x14ac:dyDescent="0.25">
      <c r="C149" s="76" t="s">
        <v>160</v>
      </c>
      <c r="D149" s="64">
        <v>8.6321829650651374</v>
      </c>
      <c r="E149" s="64" t="s">
        <v>28</v>
      </c>
      <c r="F149" s="112">
        <v>3.0797915863149318E-2</v>
      </c>
      <c r="G149" s="6">
        <v>0.40759488939353627</v>
      </c>
      <c r="H149" s="102">
        <v>17</v>
      </c>
      <c r="I149" s="65">
        <v>0</v>
      </c>
    </row>
    <row r="150" spans="3:9" x14ac:dyDescent="0.25">
      <c r="C150" s="76" t="s">
        <v>161</v>
      </c>
      <c r="D150" s="64">
        <v>11.700040530819765</v>
      </c>
      <c r="E150" s="64" t="s">
        <v>28</v>
      </c>
      <c r="F150" s="112">
        <v>4.0736125558298301E-2</v>
      </c>
      <c r="G150" s="6">
        <v>0.49968337675758723</v>
      </c>
      <c r="H150" s="102">
        <v>17</v>
      </c>
      <c r="I150" s="65">
        <v>0</v>
      </c>
    </row>
    <row r="151" spans="3:9" x14ac:dyDescent="0.25">
      <c r="C151" s="76" t="s">
        <v>162</v>
      </c>
      <c r="D151" s="64">
        <v>7.9852492980556722</v>
      </c>
      <c r="E151" s="64" t="s">
        <v>28</v>
      </c>
      <c r="F151" s="112">
        <v>2.903413028206742E-2</v>
      </c>
      <c r="G151" s="6">
        <v>0.38956301827385653</v>
      </c>
      <c r="H151" s="102">
        <v>17</v>
      </c>
      <c r="I151" s="65">
        <v>0</v>
      </c>
    </row>
    <row r="152" spans="3:9" x14ac:dyDescent="0.25">
      <c r="C152" s="76" t="s">
        <v>163</v>
      </c>
      <c r="D152" s="64">
        <v>8.1872592178825716</v>
      </c>
      <c r="E152" s="64" t="s">
        <v>28</v>
      </c>
      <c r="F152" s="112">
        <v>2.9573758347024685E-2</v>
      </c>
      <c r="G152" s="6">
        <v>0.39513736232752783</v>
      </c>
      <c r="H152" s="102">
        <v>17</v>
      </c>
      <c r="I152" s="65">
        <v>1</v>
      </c>
    </row>
    <row r="153" spans="3:9" x14ac:dyDescent="0.25">
      <c r="C153" s="76" t="s">
        <v>164</v>
      </c>
      <c r="D153" s="64">
        <v>8.494880633600685</v>
      </c>
      <c r="E153" s="64" t="s">
        <v>28</v>
      </c>
      <c r="F153" s="112">
        <v>3.041483350036563E-2</v>
      </c>
      <c r="G153" s="6">
        <v>0.40372432058528573</v>
      </c>
      <c r="H153" s="102">
        <v>17</v>
      </c>
      <c r="I153" s="65">
        <v>1</v>
      </c>
    </row>
    <row r="154" spans="3:9" x14ac:dyDescent="0.25">
      <c r="C154" s="76" t="s">
        <v>165</v>
      </c>
      <c r="D154" s="64">
        <v>15.058486988452113</v>
      </c>
      <c r="E154" s="64" t="s">
        <v>28</v>
      </c>
      <c r="F154" s="112">
        <v>5.5327711653117922E-2</v>
      </c>
      <c r="G154" s="6">
        <v>0.60959518776712929</v>
      </c>
      <c r="H154" s="102">
        <v>17</v>
      </c>
      <c r="I154" s="65">
        <v>1</v>
      </c>
    </row>
    <row r="155" spans="3:9" x14ac:dyDescent="0.25">
      <c r="C155" s="76" t="s">
        <v>166</v>
      </c>
      <c r="D155" s="64">
        <v>8.5860783145676915</v>
      </c>
      <c r="E155" s="64" t="s">
        <v>28</v>
      </c>
      <c r="F155" s="112">
        <v>3.0668745835981986E-2</v>
      </c>
      <c r="G155" s="6">
        <v>0.40629260334614736</v>
      </c>
      <c r="H155" s="102">
        <v>17</v>
      </c>
      <c r="I155" s="65">
        <v>0</v>
      </c>
    </row>
    <row r="156" spans="3:9" x14ac:dyDescent="0.25">
      <c r="C156" s="76" t="s">
        <v>167</v>
      </c>
      <c r="D156" s="64">
        <v>5.4782877731876498</v>
      </c>
      <c r="E156" s="64" t="s">
        <v>28</v>
      </c>
      <c r="F156" s="112">
        <v>2.3102376250752135E-2</v>
      </c>
      <c r="G156" s="6">
        <v>0.32479598967982071</v>
      </c>
      <c r="H156" s="102">
        <v>17</v>
      </c>
      <c r="I156" s="65">
        <v>1</v>
      </c>
    </row>
    <row r="157" spans="3:9" x14ac:dyDescent="0.25">
      <c r="C157" s="76" t="s">
        <v>168</v>
      </c>
      <c r="D157" s="64">
        <v>11.349396364787669</v>
      </c>
      <c r="E157" s="64" t="s">
        <v>28</v>
      </c>
      <c r="F157" s="112">
        <v>3.9454586810684839E-2</v>
      </c>
      <c r="G157" s="6">
        <v>0.48866379810858307</v>
      </c>
      <c r="H157" s="102">
        <v>17</v>
      </c>
      <c r="I157" s="65">
        <v>1</v>
      </c>
    </row>
    <row r="158" spans="3:9" x14ac:dyDescent="0.25">
      <c r="C158" s="76" t="s">
        <v>169</v>
      </c>
      <c r="D158" s="64">
        <v>11.174492408471497</v>
      </c>
      <c r="E158" s="64" t="s">
        <v>28</v>
      </c>
      <c r="F158" s="112">
        <v>3.8830496442878941E-2</v>
      </c>
      <c r="G158" s="6">
        <v>0.55755557927333932</v>
      </c>
      <c r="H158" s="102">
        <v>21</v>
      </c>
      <c r="I158" s="65">
        <v>0</v>
      </c>
    </row>
    <row r="159" spans="3:9" x14ac:dyDescent="0.25">
      <c r="C159" s="76" t="s">
        <v>170</v>
      </c>
      <c r="D159" s="64">
        <v>9.744644924705403</v>
      </c>
      <c r="E159" s="64" t="s">
        <v>28</v>
      </c>
      <c r="F159" s="112">
        <v>3.4085085699077297E-2</v>
      </c>
      <c r="G159" s="6">
        <v>0.51119263302259466</v>
      </c>
      <c r="H159" s="102">
        <v>21</v>
      </c>
      <c r="I159" s="65">
        <v>1</v>
      </c>
    </row>
    <row r="160" spans="3:9" x14ac:dyDescent="0.25">
      <c r="C160" s="76" t="s">
        <v>171</v>
      </c>
      <c r="D160" s="64">
        <v>2.4277026552542447</v>
      </c>
      <c r="E160" s="64" t="s">
        <v>28</v>
      </c>
      <c r="F160" s="112">
        <v>1.7493716622594573E-2</v>
      </c>
      <c r="G160" s="6">
        <v>0.30744529598597881</v>
      </c>
      <c r="H160" s="102">
        <v>21</v>
      </c>
      <c r="I160" s="65">
        <v>0</v>
      </c>
    </row>
    <row r="161" spans="3:9" x14ac:dyDescent="0.25">
      <c r="C161" s="76" t="s">
        <v>172</v>
      </c>
      <c r="D161" s="64">
        <v>8.039954607501917</v>
      </c>
      <c r="E161" s="64" t="s">
        <v>28</v>
      </c>
      <c r="F161" s="112">
        <v>2.9179284507885705E-2</v>
      </c>
      <c r="G161" s="6">
        <v>0.45814940724420505</v>
      </c>
      <c r="H161" s="102">
        <v>21</v>
      </c>
      <c r="I161" s="65">
        <v>1</v>
      </c>
    </row>
    <row r="162" spans="3:9" x14ac:dyDescent="0.25">
      <c r="C162" s="76" t="s">
        <v>173</v>
      </c>
      <c r="D162" s="64">
        <v>12.842106755166405</v>
      </c>
      <c r="E162" s="64" t="s">
        <v>28</v>
      </c>
      <c r="F162" s="112">
        <v>4.520587022349544E-2</v>
      </c>
      <c r="G162" s="6">
        <v>0.61299717053244251</v>
      </c>
      <c r="H162" s="102">
        <v>21</v>
      </c>
      <c r="I162" s="65">
        <v>1</v>
      </c>
    </row>
    <row r="163" spans="3:9" x14ac:dyDescent="0.25">
      <c r="C163" s="76" t="s">
        <v>174</v>
      </c>
      <c r="D163" s="64">
        <v>10.136032364194389</v>
      </c>
      <c r="E163" s="64" t="s">
        <v>28</v>
      </c>
      <c r="F163" s="112">
        <v>3.5323169299465315E-2</v>
      </c>
      <c r="G163" s="6">
        <v>0.52373771390004531</v>
      </c>
      <c r="H163" s="102">
        <v>21</v>
      </c>
      <c r="I163" s="65">
        <v>0</v>
      </c>
    </row>
    <row r="164" spans="3:9" x14ac:dyDescent="0.25">
      <c r="C164" s="76" t="s">
        <v>175</v>
      </c>
      <c r="D164" s="64">
        <v>10.980898748419866</v>
      </c>
      <c r="E164" s="64" t="s">
        <v>28</v>
      </c>
      <c r="F164" s="112">
        <v>3.8151221667351576E-2</v>
      </c>
      <c r="G164" s="6">
        <v>0.55119898133088474</v>
      </c>
      <c r="H164" s="102">
        <v>21</v>
      </c>
      <c r="I164" s="65">
        <v>1</v>
      </c>
    </row>
    <row r="165" spans="3:9" x14ac:dyDescent="0.25">
      <c r="C165" s="76" t="s">
        <v>176</v>
      </c>
      <c r="D165" s="64">
        <v>7.3849695127139778</v>
      </c>
      <c r="E165" s="64" t="s">
        <v>28</v>
      </c>
      <c r="F165" s="112">
        <v>2.7488014457696861E-2</v>
      </c>
      <c r="G165" s="6">
        <v>0.43855884144737844</v>
      </c>
      <c r="H165" s="102">
        <v>21</v>
      </c>
      <c r="I165" s="65">
        <v>1</v>
      </c>
    </row>
    <row r="166" spans="3:9" x14ac:dyDescent="0.25">
      <c r="C166" s="76" t="s">
        <v>177</v>
      </c>
      <c r="D166" s="64">
        <v>6.6472712587855494</v>
      </c>
      <c r="E166" s="64" t="s">
        <v>28</v>
      </c>
      <c r="F166" s="112">
        <v>2.5700255274594491E-2</v>
      </c>
      <c r="G166" s="6">
        <v>0.41708002183026216</v>
      </c>
      <c r="H166" s="102">
        <v>21</v>
      </c>
      <c r="I166" s="65">
        <v>1</v>
      </c>
    </row>
    <row r="167" spans="3:9" x14ac:dyDescent="0.25">
      <c r="C167" s="76" t="s">
        <v>178</v>
      </c>
      <c r="D167" s="64">
        <v>9.4898341626002427</v>
      </c>
      <c r="E167" s="64" t="s">
        <v>28</v>
      </c>
      <c r="F167" s="112">
        <v>3.3302456787572619E-2</v>
      </c>
      <c r="G167" s="6">
        <v>0.50309260217980079</v>
      </c>
      <c r="H167" s="102">
        <v>21</v>
      </c>
      <c r="I167" s="65">
        <v>0</v>
      </c>
    </row>
    <row r="168" spans="3:9" x14ac:dyDescent="0.25">
      <c r="C168" s="76" t="s">
        <v>179</v>
      </c>
      <c r="D168" s="64">
        <v>10.451251361193847</v>
      </c>
      <c r="E168" s="64" t="s">
        <v>28</v>
      </c>
      <c r="F168" s="112">
        <v>3.6352926579172558E-2</v>
      </c>
      <c r="G168" s="6">
        <v>0.53392627916998436</v>
      </c>
      <c r="H168" s="102">
        <v>21</v>
      </c>
      <c r="I168" s="65">
        <v>1</v>
      </c>
    </row>
    <row r="169" spans="3:9" x14ac:dyDescent="0.25">
      <c r="C169" s="76" t="s">
        <v>180</v>
      </c>
      <c r="D169" s="64">
        <v>10.397274081124186</v>
      </c>
      <c r="E169" s="64" t="s">
        <v>28</v>
      </c>
      <c r="F169" s="112">
        <v>3.6174487348648643E-2</v>
      </c>
      <c r="G169" s="6">
        <v>0.53217652028999329</v>
      </c>
      <c r="H169" s="102">
        <v>21</v>
      </c>
      <c r="I169" s="65">
        <v>1</v>
      </c>
    </row>
    <row r="170" spans="3:9" x14ac:dyDescent="0.25">
      <c r="C170" s="76" t="s">
        <v>181</v>
      </c>
      <c r="D170" s="64">
        <v>9.2777970134489181</v>
      </c>
      <c r="E170" s="64" t="s">
        <v>28</v>
      </c>
      <c r="F170" s="112">
        <v>3.2664919376710316E-2</v>
      </c>
      <c r="G170" s="6">
        <v>0.49639513021429704</v>
      </c>
      <c r="H170" s="102">
        <v>21</v>
      </c>
      <c r="I170" s="65">
        <v>1</v>
      </c>
    </row>
    <row r="171" spans="3:9" x14ac:dyDescent="0.25">
      <c r="C171" s="76" t="s">
        <v>182</v>
      </c>
      <c r="D171" s="64">
        <v>10.144203153740213</v>
      </c>
      <c r="E171" s="64" t="s">
        <v>28</v>
      </c>
      <c r="F171" s="112">
        <v>3.5349489758888873E-2</v>
      </c>
      <c r="G171" s="6">
        <v>0.5240008854476883</v>
      </c>
      <c r="H171" s="102">
        <v>21</v>
      </c>
      <c r="I171" s="65">
        <v>1</v>
      </c>
    </row>
    <row r="172" spans="3:9" x14ac:dyDescent="0.25">
      <c r="C172" s="76" t="s">
        <v>183</v>
      </c>
      <c r="D172" s="64">
        <v>9.0359113294856819</v>
      </c>
      <c r="E172" s="64" t="s">
        <v>28</v>
      </c>
      <c r="F172" s="112">
        <v>3.195252517368944E-2</v>
      </c>
      <c r="G172" s="6">
        <v>0.48880442325575757</v>
      </c>
      <c r="H172" s="102">
        <v>21</v>
      </c>
      <c r="I172" s="65">
        <v>1</v>
      </c>
    </row>
    <row r="173" spans="3:9" x14ac:dyDescent="0.25">
      <c r="C173" s="76" t="s">
        <v>184</v>
      </c>
      <c r="D173" s="64">
        <v>9.3758161345256177</v>
      </c>
      <c r="E173" s="64" t="s">
        <v>28</v>
      </c>
      <c r="F173" s="112">
        <v>3.2958104671163758E-2</v>
      </c>
      <c r="G173" s="6">
        <v>0.49948624500371486</v>
      </c>
      <c r="H173" s="102">
        <v>21</v>
      </c>
      <c r="I173" s="65">
        <v>1</v>
      </c>
    </row>
    <row r="174" spans="3:9" x14ac:dyDescent="0.25">
      <c r="C174" s="76" t="s">
        <v>185</v>
      </c>
      <c r="D174" s="64">
        <v>5.5661350103409761</v>
      </c>
      <c r="E174" s="64" t="s">
        <v>28</v>
      </c>
      <c r="F174" s="112">
        <v>2.328812799843593E-2</v>
      </c>
      <c r="G174" s="6">
        <v>0.38679175607316163</v>
      </c>
      <c r="H174" s="102">
        <v>21</v>
      </c>
      <c r="I174" s="65">
        <v>0</v>
      </c>
    </row>
    <row r="175" spans="3:9" x14ac:dyDescent="0.25">
      <c r="C175" s="76" t="s">
        <v>186</v>
      </c>
      <c r="D175" s="64">
        <v>11.480041420018718</v>
      </c>
      <c r="E175" s="64" t="s">
        <v>28</v>
      </c>
      <c r="F175" s="112">
        <v>3.9927288579608713E-2</v>
      </c>
      <c r="G175" s="6">
        <v>0.56762977704587292</v>
      </c>
      <c r="H175" s="102">
        <v>21</v>
      </c>
      <c r="I175" s="65">
        <v>0</v>
      </c>
    </row>
    <row r="176" spans="3:9" x14ac:dyDescent="0.25">
      <c r="C176" s="76" t="s">
        <v>187</v>
      </c>
      <c r="D176" s="64">
        <v>10.795783463324646</v>
      </c>
      <c r="E176" s="64" t="s">
        <v>28</v>
      </c>
      <c r="F176" s="112">
        <v>3.7512811944147149E-2</v>
      </c>
      <c r="G176" s="6">
        <v>0.54514156978338679</v>
      </c>
      <c r="H176" s="102">
        <v>21</v>
      </c>
      <c r="I176" s="65">
        <v>1</v>
      </c>
    </row>
    <row r="177" spans="3:9" x14ac:dyDescent="0.25">
      <c r="C177" s="76" t="s">
        <v>188</v>
      </c>
      <c r="D177" s="64">
        <v>14.512826370947494</v>
      </c>
      <c r="E177" s="64" t="s">
        <v>28</v>
      </c>
      <c r="F177" s="112">
        <v>5.2642882868920916E-2</v>
      </c>
      <c r="G177" s="6">
        <v>0.66895486065098309</v>
      </c>
      <c r="H177" s="102">
        <v>21</v>
      </c>
      <c r="I177" s="65">
        <v>0</v>
      </c>
    </row>
    <row r="178" spans="3:9" x14ac:dyDescent="0.25">
      <c r="C178" s="76" t="s">
        <v>189</v>
      </c>
      <c r="D178" s="64">
        <v>9.8052683353026531</v>
      </c>
      <c r="E178" s="64" t="s">
        <v>28</v>
      </c>
      <c r="F178" s="112">
        <v>3.4273977624139473E-2</v>
      </c>
      <c r="G178" s="6">
        <v>0.51312775947786604</v>
      </c>
      <c r="H178" s="102">
        <v>21</v>
      </c>
      <c r="I178" s="65">
        <v>1</v>
      </c>
    </row>
    <row r="179" spans="3:9" x14ac:dyDescent="0.25">
      <c r="C179" s="76" t="s">
        <v>190</v>
      </c>
      <c r="D179" s="64">
        <v>7.4399202522763801</v>
      </c>
      <c r="E179" s="64" t="s">
        <v>28</v>
      </c>
      <c r="F179" s="112">
        <v>2.762605706653129E-2</v>
      </c>
      <c r="G179" s="6">
        <v>0.44018404351126283</v>
      </c>
      <c r="H179" s="102">
        <v>21</v>
      </c>
      <c r="I179" s="65">
        <v>1</v>
      </c>
    </row>
    <row r="180" spans="3:9" x14ac:dyDescent="0.25">
      <c r="C180" s="76" t="s">
        <v>191</v>
      </c>
      <c r="D180" s="64">
        <v>9.9753652354013447</v>
      </c>
      <c r="E180" s="64" t="s">
        <v>28</v>
      </c>
      <c r="F180" s="112">
        <v>3.4809577422346936E-2</v>
      </c>
      <c r="G180" s="6">
        <v>0.51857322004962081</v>
      </c>
      <c r="H180" s="102">
        <v>21</v>
      </c>
      <c r="I180" s="65">
        <v>1</v>
      </c>
    </row>
    <row r="181" spans="3:9" x14ac:dyDescent="0.25">
      <c r="C181" s="76" t="s">
        <v>192</v>
      </c>
      <c r="D181" s="64">
        <v>13.455290940747693</v>
      </c>
      <c r="E181" s="64" t="s">
        <v>28</v>
      </c>
      <c r="F181" s="112">
        <v>4.7804763926472968E-2</v>
      </c>
      <c r="G181" s="6">
        <v>0.63355251011734315</v>
      </c>
      <c r="H181" s="102">
        <v>21</v>
      </c>
      <c r="I181" s="65">
        <v>1</v>
      </c>
    </row>
    <row r="182" spans="3:9" x14ac:dyDescent="0.25">
      <c r="C182" s="76" t="s">
        <v>193</v>
      </c>
      <c r="D182" s="64">
        <v>7.8653615476841008</v>
      </c>
      <c r="E182" s="64" t="s">
        <v>28</v>
      </c>
      <c r="F182" s="112">
        <v>2.8718542193406783E-2</v>
      </c>
      <c r="G182" s="6">
        <v>0.4528812386067399</v>
      </c>
      <c r="H182" s="102">
        <v>21</v>
      </c>
      <c r="I182" s="65">
        <v>1</v>
      </c>
    </row>
    <row r="183" spans="3:9" x14ac:dyDescent="0.25">
      <c r="C183" s="76" t="s">
        <v>194</v>
      </c>
      <c r="D183" s="64">
        <v>8.1727460307046229</v>
      </c>
      <c r="E183" s="64" t="s">
        <v>28</v>
      </c>
      <c r="F183" s="112">
        <v>2.9534657147581102E-2</v>
      </c>
      <c r="G183" s="6">
        <v>0.4621780922448907</v>
      </c>
      <c r="H183" s="102">
        <v>21</v>
      </c>
      <c r="I183" s="65">
        <v>0</v>
      </c>
    </row>
    <row r="184" spans="3:9" x14ac:dyDescent="0.25">
      <c r="C184" s="76" t="s">
        <v>195</v>
      </c>
      <c r="D184" s="64">
        <v>7.2873336321607383</v>
      </c>
      <c r="E184" s="64" t="s">
        <v>28</v>
      </c>
      <c r="F184" s="112">
        <v>2.7244441234207349E-2</v>
      </c>
      <c r="G184" s="6">
        <v>0.43567969155612429</v>
      </c>
      <c r="H184" s="102">
        <v>21</v>
      </c>
      <c r="I184" s="65">
        <v>0</v>
      </c>
    </row>
    <row r="185" spans="3:9" x14ac:dyDescent="0.25">
      <c r="C185" s="76" t="s">
        <v>196</v>
      </c>
      <c r="D185" s="64">
        <v>11.397106832253087</v>
      </c>
      <c r="E185" s="64" t="s">
        <v>28</v>
      </c>
      <c r="F185" s="112">
        <v>3.9626561281630793E-2</v>
      </c>
      <c r="G185" s="6">
        <v>0.56489060071979669</v>
      </c>
      <c r="H185" s="102">
        <v>21</v>
      </c>
      <c r="I185" s="65">
        <v>1</v>
      </c>
    </row>
    <row r="186" spans="3:9" x14ac:dyDescent="0.25">
      <c r="C186" s="76" t="s">
        <v>197</v>
      </c>
      <c r="D186" s="64">
        <v>7.5021121455374944</v>
      </c>
      <c r="E186" s="64" t="s">
        <v>28</v>
      </c>
      <c r="F186" s="112">
        <v>2.7783126760256419E-2</v>
      </c>
      <c r="G186" s="6">
        <v>0.44202753403407968</v>
      </c>
      <c r="H186" s="102">
        <v>21</v>
      </c>
      <c r="I186" s="65">
        <v>0</v>
      </c>
    </row>
    <row r="187" spans="3:9" x14ac:dyDescent="0.25">
      <c r="C187" s="76" t="s">
        <v>198</v>
      </c>
      <c r="D187" s="64">
        <v>8.7032943806510339</v>
      </c>
      <c r="E187" s="64" t="s">
        <v>28</v>
      </c>
      <c r="F187" s="112">
        <v>3.0998214092518833E-2</v>
      </c>
      <c r="G187" s="6">
        <v>0.53927564918361304</v>
      </c>
      <c r="H187" s="102">
        <v>25</v>
      </c>
      <c r="I187" s="65">
        <v>1</v>
      </c>
    </row>
    <row r="188" spans="3:9" x14ac:dyDescent="0.25">
      <c r="C188" s="76" t="s">
        <v>199</v>
      </c>
      <c r="D188" s="64">
        <v>12.14908947036422</v>
      </c>
      <c r="E188" s="64" t="s">
        <v>28</v>
      </c>
      <c r="F188" s="112">
        <v>4.243828722983143E-2</v>
      </c>
      <c r="G188" s="6">
        <v>0.65387565184094509</v>
      </c>
      <c r="H188" s="102">
        <v>25</v>
      </c>
      <c r="I188" s="65">
        <v>1</v>
      </c>
    </row>
    <row r="189" spans="3:9" x14ac:dyDescent="0.25">
      <c r="C189" s="76" t="s">
        <v>200</v>
      </c>
      <c r="D189" s="64">
        <v>9.0220094693413806</v>
      </c>
      <c r="E189" s="64" t="s">
        <v>28</v>
      </c>
      <c r="F189" s="112">
        <v>3.1912057246211156E-2</v>
      </c>
      <c r="G189" s="6">
        <v>0.54968206846312551</v>
      </c>
      <c r="H189" s="102">
        <v>25</v>
      </c>
      <c r="I189" s="65">
        <v>1</v>
      </c>
    </row>
    <row r="190" spans="3:9" x14ac:dyDescent="0.25">
      <c r="C190" s="76" t="s">
        <v>201</v>
      </c>
      <c r="D190" s="64">
        <v>8.222121101520532</v>
      </c>
      <c r="E190" s="64" t="s">
        <v>28</v>
      </c>
      <c r="F190" s="112">
        <v>2.9667894333547877E-2</v>
      </c>
      <c r="G190" s="6">
        <v>0.52369523086203906</v>
      </c>
      <c r="H190" s="102">
        <v>25</v>
      </c>
      <c r="I190" s="65">
        <v>0</v>
      </c>
    </row>
    <row r="191" spans="3:9" x14ac:dyDescent="0.25">
      <c r="C191" s="76" t="s">
        <v>202</v>
      </c>
      <c r="D191" s="64">
        <v>10.900214969038645</v>
      </c>
      <c r="E191" s="64" t="s">
        <v>28</v>
      </c>
      <c r="F191" s="112">
        <v>3.7871641393586154E-2</v>
      </c>
      <c r="G191" s="6">
        <v>0.6120159447189164</v>
      </c>
      <c r="H191" s="102">
        <v>25</v>
      </c>
      <c r="I191" s="65">
        <v>1</v>
      </c>
    </row>
    <row r="192" spans="3:9" x14ac:dyDescent="0.25">
      <c r="C192" s="76" t="s">
        <v>203</v>
      </c>
      <c r="D192" s="64">
        <v>8.0207383329901969</v>
      </c>
      <c r="E192" s="64" t="s">
        <v>28</v>
      </c>
      <c r="F192" s="112">
        <v>2.9128213841941249E-2</v>
      </c>
      <c r="G192" s="6">
        <v>0.51722537350992659</v>
      </c>
      <c r="H192" s="102">
        <v>25</v>
      </c>
      <c r="I192" s="65">
        <v>1</v>
      </c>
    </row>
    <row r="193" spans="3:9" x14ac:dyDescent="0.25">
      <c r="C193" s="76" t="s">
        <v>204</v>
      </c>
      <c r="D193" s="64">
        <v>8.327091174283531</v>
      </c>
      <c r="E193" s="64" t="s">
        <v>28</v>
      </c>
      <c r="F193" s="112">
        <v>2.9953153637987152E-2</v>
      </c>
      <c r="G193" s="6">
        <v>0.52707990681699468</v>
      </c>
      <c r="H193" s="102">
        <v>25</v>
      </c>
      <c r="I193" s="65">
        <v>0</v>
      </c>
    </row>
    <row r="194" spans="3:9" x14ac:dyDescent="0.25">
      <c r="C194" s="76" t="s">
        <v>205</v>
      </c>
      <c r="D194" s="64">
        <v>10.316632738139644</v>
      </c>
      <c r="E194" s="64" t="s">
        <v>28</v>
      </c>
      <c r="F194" s="112">
        <v>3.5909531921775872E-2</v>
      </c>
      <c r="G194" s="6">
        <v>0.59250976021845714</v>
      </c>
      <c r="H194" s="102">
        <v>25</v>
      </c>
      <c r="I194" s="65">
        <v>0</v>
      </c>
    </row>
    <row r="195" spans="3:9" x14ac:dyDescent="0.25">
      <c r="C195" s="76" t="s">
        <v>206</v>
      </c>
      <c r="D195" s="64">
        <v>7.7999556458817558</v>
      </c>
      <c r="E195" s="64" t="s">
        <v>28</v>
      </c>
      <c r="F195" s="112">
        <v>2.8547818708795608E-2</v>
      </c>
      <c r="G195" s="6">
        <v>0.51016930486692891</v>
      </c>
      <c r="H195" s="102">
        <v>25</v>
      </c>
      <c r="I195" s="65">
        <v>1</v>
      </c>
    </row>
    <row r="196" spans="3:9" x14ac:dyDescent="0.25">
      <c r="C196" s="76" t="s">
        <v>207</v>
      </c>
      <c r="D196" s="64">
        <v>6.4582320857032851</v>
      </c>
      <c r="E196" s="64" t="s">
        <v>28</v>
      </c>
      <c r="F196" s="112">
        <v>2.52611581881391E-2</v>
      </c>
      <c r="G196" s="6">
        <v>0.46822188552884481</v>
      </c>
      <c r="H196" s="102">
        <v>25</v>
      </c>
      <c r="I196" s="65">
        <v>1</v>
      </c>
    </row>
    <row r="197" spans="3:9" x14ac:dyDescent="0.25">
      <c r="C197" s="76" t="s">
        <v>208</v>
      </c>
      <c r="D197" s="64">
        <v>10.397962616719326</v>
      </c>
      <c r="E197" s="64" t="s">
        <v>28</v>
      </c>
      <c r="F197" s="112">
        <v>3.6176757999902769E-2</v>
      </c>
      <c r="G197" s="6">
        <v>0.59522298752989544</v>
      </c>
      <c r="H197" s="102">
        <v>25</v>
      </c>
      <c r="I197" s="65">
        <v>0</v>
      </c>
    </row>
    <row r="198" spans="3:9" x14ac:dyDescent="0.25">
      <c r="C198" s="76" t="s">
        <v>209</v>
      </c>
      <c r="D198" s="64">
        <v>12.548437711240794</v>
      </c>
      <c r="E198" s="64" t="s">
        <v>28</v>
      </c>
      <c r="F198" s="112">
        <v>4.4011715153661299E-2</v>
      </c>
      <c r="G198" s="6">
        <v>0.66722639292417674</v>
      </c>
      <c r="H198" s="102">
        <v>25</v>
      </c>
      <c r="I198" s="65">
        <v>1</v>
      </c>
    </row>
    <row r="199" spans="3:9" x14ac:dyDescent="0.25">
      <c r="C199" s="76" t="s">
        <v>210</v>
      </c>
      <c r="D199" s="64">
        <v>9.1848141163397052</v>
      </c>
      <c r="E199" s="64" t="s">
        <v>28</v>
      </c>
      <c r="F199" s="112">
        <v>3.2389208839944235E-2</v>
      </c>
      <c r="G199" s="6">
        <v>0.55502190422219244</v>
      </c>
      <c r="H199" s="102">
        <v>25</v>
      </c>
      <c r="I199" s="65">
        <v>1</v>
      </c>
    </row>
    <row r="200" spans="3:9" x14ac:dyDescent="0.25">
      <c r="C200" s="76" t="s">
        <v>211</v>
      </c>
      <c r="D200" s="64">
        <v>9.3474948921242706</v>
      </c>
      <c r="E200" s="64" t="s">
        <v>28</v>
      </c>
      <c r="F200" s="112">
        <v>3.2873123630033314E-2</v>
      </c>
      <c r="G200" s="6">
        <v>0.56037275903347794</v>
      </c>
      <c r="H200" s="102">
        <v>25</v>
      </c>
      <c r="I200" s="65">
        <v>1</v>
      </c>
    </row>
    <row r="201" spans="3:9" x14ac:dyDescent="0.25">
      <c r="C201" s="76" t="s">
        <v>212</v>
      </c>
      <c r="D201" s="64">
        <v>9.6364436431241387</v>
      </c>
      <c r="E201" s="64" t="s">
        <v>28</v>
      </c>
      <c r="F201" s="112">
        <v>3.3750532873370279E-2</v>
      </c>
      <c r="G201" s="6">
        <v>0.56991108897129061</v>
      </c>
      <c r="H201" s="102">
        <v>25</v>
      </c>
      <c r="I201" s="65">
        <v>1</v>
      </c>
    </row>
    <row r="202" spans="3:9" x14ac:dyDescent="0.25">
      <c r="C202" s="76" t="s">
        <v>213</v>
      </c>
      <c r="D202" s="64">
        <v>6.3342133950410879</v>
      </c>
      <c r="E202" s="64" t="s">
        <v>28</v>
      </c>
      <c r="F202" s="112">
        <v>2.4977172960447856E-2</v>
      </c>
      <c r="G202" s="6">
        <v>0.46443302345985404</v>
      </c>
      <c r="H202" s="102">
        <v>25</v>
      </c>
      <c r="I202" s="65">
        <v>0</v>
      </c>
    </row>
    <row r="203" spans="3:9" x14ac:dyDescent="0.25">
      <c r="C203" s="76" t="s">
        <v>214</v>
      </c>
      <c r="D203" s="64">
        <v>8.6548390667670407</v>
      </c>
      <c r="E203" s="64" t="s">
        <v>28</v>
      </c>
      <c r="F203" s="112">
        <v>3.0861590004964704E-2</v>
      </c>
      <c r="G203" s="6">
        <v>0.53769930753702821</v>
      </c>
      <c r="H203" s="102">
        <v>25</v>
      </c>
      <c r="I203" s="65">
        <v>0</v>
      </c>
    </row>
    <row r="204" spans="3:9" x14ac:dyDescent="0.25">
      <c r="C204" s="76" t="s">
        <v>215</v>
      </c>
      <c r="D204" s="64">
        <v>8.4799268431814738</v>
      </c>
      <c r="E204" s="64" t="s">
        <v>28</v>
      </c>
      <c r="F204" s="112">
        <v>3.0373400271730171E-2</v>
      </c>
      <c r="G204" s="6">
        <v>0.53202247456540097</v>
      </c>
      <c r="H204" s="102">
        <v>25</v>
      </c>
      <c r="I204" s="65">
        <v>1</v>
      </c>
    </row>
    <row r="205" spans="3:9" x14ac:dyDescent="0.25">
      <c r="C205" s="76" t="s">
        <v>216</v>
      </c>
      <c r="D205" s="64">
        <v>5.9629111354951139</v>
      </c>
      <c r="E205" s="64" t="s">
        <v>28</v>
      </c>
      <c r="F205" s="112">
        <v>2.4145888645236806E-2</v>
      </c>
      <c r="G205" s="6">
        <v>0.45318635279451946</v>
      </c>
      <c r="H205" s="102">
        <v>25</v>
      </c>
      <c r="I205" s="65">
        <v>0</v>
      </c>
    </row>
    <row r="206" spans="3:9" x14ac:dyDescent="0.25">
      <c r="C206" s="76" t="s">
        <v>217</v>
      </c>
      <c r="D206" s="64">
        <v>6.742536460063544</v>
      </c>
      <c r="E206" s="64" t="s">
        <v>28</v>
      </c>
      <c r="F206" s="112">
        <v>2.5924419818019382E-2</v>
      </c>
      <c r="G206" s="6">
        <v>0.47696688287043199</v>
      </c>
      <c r="H206" s="102">
        <v>25</v>
      </c>
      <c r="I206" s="65">
        <v>0</v>
      </c>
    </row>
    <row r="207" spans="3:9" x14ac:dyDescent="0.25">
      <c r="C207" s="76" t="s">
        <v>218</v>
      </c>
      <c r="D207" s="64">
        <v>7.6111352118805771</v>
      </c>
      <c r="E207" s="64" t="s">
        <v>28</v>
      </c>
      <c r="F207" s="112">
        <v>2.80606296250339E-2</v>
      </c>
      <c r="G207" s="6">
        <v>0.50416682057102147</v>
      </c>
      <c r="H207" s="102">
        <v>25</v>
      </c>
      <c r="I207" s="65">
        <v>0</v>
      </c>
    </row>
    <row r="208" spans="3:9" x14ac:dyDescent="0.25">
      <c r="C208" s="76" t="s">
        <v>219</v>
      </c>
      <c r="D208" s="64">
        <v>10.906234853753109</v>
      </c>
      <c r="E208" s="64" t="s">
        <v>28</v>
      </c>
      <c r="F208" s="112">
        <v>3.7892430197282098E-2</v>
      </c>
      <c r="G208" s="6">
        <v>0.61221753543806501</v>
      </c>
      <c r="H208" s="102">
        <v>25</v>
      </c>
      <c r="I208" s="65">
        <v>0</v>
      </c>
    </row>
    <row r="209" spans="3:9" x14ac:dyDescent="0.25">
      <c r="C209" s="76" t="s">
        <v>220</v>
      </c>
      <c r="D209" s="64">
        <v>10.102014923923706</v>
      </c>
      <c r="E209" s="64" t="s">
        <v>28</v>
      </c>
      <c r="F209" s="112">
        <v>3.5213799829656979E-2</v>
      </c>
      <c r="G209" s="6">
        <v>0.58536016197524421</v>
      </c>
      <c r="H209" s="102">
        <v>25</v>
      </c>
      <c r="I209" s="65">
        <v>1</v>
      </c>
    </row>
    <row r="210" spans="3:9" x14ac:dyDescent="0.25">
      <c r="C210" s="76" t="s">
        <v>221</v>
      </c>
      <c r="D210" s="64">
        <v>9.0728620722931677</v>
      </c>
      <c r="E210" s="64" t="s">
        <v>28</v>
      </c>
      <c r="F210" s="112">
        <v>3.2060337406535751E-2</v>
      </c>
      <c r="G210" s="6">
        <v>0.55134830855280792</v>
      </c>
      <c r="H210" s="102">
        <v>25</v>
      </c>
      <c r="I210" s="65">
        <v>0</v>
      </c>
    </row>
    <row r="211" spans="3:9" x14ac:dyDescent="0.25">
      <c r="C211" s="76" t="s">
        <v>222</v>
      </c>
      <c r="D211" s="64">
        <v>12.069201306187242</v>
      </c>
      <c r="E211" s="64" t="s">
        <v>28</v>
      </c>
      <c r="F211" s="112">
        <v>4.2130345983918308E-2</v>
      </c>
      <c r="G211" s="6">
        <v>0.65120071945180302</v>
      </c>
      <c r="H211" s="102">
        <v>25</v>
      </c>
      <c r="I211" s="65">
        <v>1</v>
      </c>
    </row>
    <row r="212" spans="3:9" x14ac:dyDescent="0.25">
      <c r="C212" s="76" t="s">
        <v>223</v>
      </c>
      <c r="D212" s="64">
        <v>8.145860764309095</v>
      </c>
      <c r="E212" s="64" t="s">
        <v>28</v>
      </c>
      <c r="F212" s="112">
        <v>2.946235982583887E-2</v>
      </c>
      <c r="G212" s="6">
        <v>0.52124150553936532</v>
      </c>
      <c r="H212" s="102">
        <v>25</v>
      </c>
      <c r="I212" s="65">
        <v>0</v>
      </c>
    </row>
    <row r="213" spans="3:9" x14ac:dyDescent="0.25">
      <c r="C213" s="76" t="s">
        <v>224</v>
      </c>
      <c r="D213" s="64">
        <v>12.327830298849605</v>
      </c>
      <c r="E213" s="64" t="s">
        <v>28</v>
      </c>
      <c r="F213" s="112">
        <v>4.3135447571475687E-2</v>
      </c>
      <c r="G213" s="6">
        <v>0.65985598900092024</v>
      </c>
      <c r="H213" s="102">
        <v>25</v>
      </c>
      <c r="I213" s="65">
        <v>1</v>
      </c>
    </row>
    <row r="214" spans="3:9" x14ac:dyDescent="0.25">
      <c r="C214" s="76" t="s">
        <v>225</v>
      </c>
      <c r="D214" s="64">
        <v>8.5589366612850775</v>
      </c>
      <c r="E214" s="64" t="s">
        <v>28</v>
      </c>
      <c r="F214" s="112">
        <v>3.0592957360198063E-2</v>
      </c>
      <c r="G214" s="6">
        <v>0.53458413233117863</v>
      </c>
      <c r="H214" s="102">
        <v>25</v>
      </c>
      <c r="I214" s="65">
        <v>0</v>
      </c>
    </row>
    <row r="215" spans="3:9" x14ac:dyDescent="0.25">
      <c r="C215" s="76" t="s">
        <v>226</v>
      </c>
      <c r="D215" s="64">
        <v>5.7689262529942464</v>
      </c>
      <c r="E215" s="64" t="s">
        <v>28</v>
      </c>
      <c r="F215" s="112">
        <v>2.3722650529718559E-2</v>
      </c>
      <c r="G215" s="6">
        <v>0.44736982542032155</v>
      </c>
      <c r="H215" s="102">
        <v>25</v>
      </c>
      <c r="I215" s="65">
        <v>1</v>
      </c>
    </row>
    <row r="216" spans="3:9" x14ac:dyDescent="0.25">
      <c r="C216" s="76" t="s">
        <v>227</v>
      </c>
      <c r="D216" s="64">
        <v>9.6874487761451782</v>
      </c>
      <c r="E216" s="64" t="s">
        <v>28</v>
      </c>
      <c r="F216" s="112">
        <v>3.3907827032911252E-2</v>
      </c>
      <c r="G216" s="6">
        <v>0.57159902985036104</v>
      </c>
      <c r="H216" s="102">
        <v>25</v>
      </c>
      <c r="I216" s="65">
        <v>0</v>
      </c>
    </row>
    <row r="217" spans="3:9" x14ac:dyDescent="0.25">
      <c r="C217" s="76" t="s">
        <v>228</v>
      </c>
      <c r="D217" s="64">
        <v>9.7482819423480258</v>
      </c>
      <c r="E217" s="64" t="s">
        <v>28</v>
      </c>
      <c r="F217" s="112">
        <v>3.4096388597397789E-2</v>
      </c>
      <c r="G217" s="6">
        <v>0.57361377625166599</v>
      </c>
      <c r="H217" s="102">
        <v>25</v>
      </c>
      <c r="I217" s="65">
        <v>1</v>
      </c>
    </row>
    <row r="218" spans="3:9" x14ac:dyDescent="0.25">
      <c r="C218" s="76" t="s">
        <v>229</v>
      </c>
      <c r="D218" s="64">
        <v>9.5724290828150771</v>
      </c>
      <c r="E218" s="64" t="s">
        <v>28</v>
      </c>
      <c r="F218" s="112">
        <v>3.3554151246330467E-2</v>
      </c>
      <c r="G218" s="6">
        <v>0.56779435813195533</v>
      </c>
      <c r="H218" s="102">
        <v>25</v>
      </c>
      <c r="I218" s="65">
        <v>1</v>
      </c>
    </row>
    <row r="219" spans="3:9" x14ac:dyDescent="0.25">
      <c r="C219" s="76" t="s">
        <v>230</v>
      </c>
      <c r="D219" s="64">
        <v>12.804701857530411</v>
      </c>
      <c r="E219" s="64" t="s">
        <v>28</v>
      </c>
      <c r="F219" s="112">
        <v>4.5051987062731731E-2</v>
      </c>
      <c r="G219" s="6">
        <v>0.67576920177021604</v>
      </c>
      <c r="H219" s="102">
        <v>25</v>
      </c>
      <c r="I219" s="65">
        <v>1</v>
      </c>
    </row>
    <row r="220" spans="3:9" x14ac:dyDescent="0.25">
      <c r="C220" s="76" t="s">
        <v>231</v>
      </c>
      <c r="D220" s="64">
        <v>8.3479726752927004</v>
      </c>
      <c r="E220" s="64" t="s">
        <v>28</v>
      </c>
      <c r="F220" s="112">
        <v>3.0010225982537005E-2</v>
      </c>
      <c r="G220" s="6">
        <v>0.52775419212712615</v>
      </c>
      <c r="H220" s="102">
        <v>25</v>
      </c>
      <c r="I220" s="65">
        <v>1</v>
      </c>
    </row>
    <row r="221" spans="3:9" x14ac:dyDescent="0.25">
      <c r="C221" s="76" t="s">
        <v>232</v>
      </c>
      <c r="D221" s="64">
        <v>9.5101873946345474</v>
      </c>
      <c r="E221" s="64" t="s">
        <v>28</v>
      </c>
      <c r="F221" s="112">
        <v>3.3364304073052381E-2</v>
      </c>
      <c r="G221" s="6">
        <v>0.56573815695747798</v>
      </c>
      <c r="H221" s="102">
        <v>25</v>
      </c>
      <c r="I221" s="65">
        <v>1</v>
      </c>
    </row>
    <row r="222" spans="3:9" x14ac:dyDescent="0.25">
      <c r="C222" s="76" t="s">
        <v>233</v>
      </c>
      <c r="D222" s="64">
        <v>9.9176859182232207</v>
      </c>
      <c r="E222" s="64" t="s">
        <v>28</v>
      </c>
      <c r="F222" s="112">
        <v>3.4627025837931057E-2</v>
      </c>
      <c r="G222" s="6">
        <v>0.57923283306538798</v>
      </c>
      <c r="H222" s="102">
        <v>25</v>
      </c>
      <c r="I222" s="65">
        <v>1</v>
      </c>
    </row>
    <row r="223" spans="3:9" x14ac:dyDescent="0.25">
      <c r="C223" s="76" t="s">
        <v>234</v>
      </c>
      <c r="D223" s="64">
        <v>8.3414645934881388</v>
      </c>
      <c r="E223" s="64" t="s">
        <v>28</v>
      </c>
      <c r="F223" s="112">
        <v>2.9992426742057217E-2</v>
      </c>
      <c r="G223" s="6">
        <v>0.52754400494844511</v>
      </c>
      <c r="H223" s="102">
        <v>25</v>
      </c>
      <c r="I223" s="65">
        <v>1</v>
      </c>
    </row>
    <row r="224" spans="3:9" x14ac:dyDescent="0.25">
      <c r="C224" s="76" t="s">
        <v>235</v>
      </c>
      <c r="D224" s="64">
        <v>11.464142102775789</v>
      </c>
      <c r="E224" s="64" t="s">
        <v>28</v>
      </c>
      <c r="F224" s="112">
        <v>3.9869460119919944E-2</v>
      </c>
      <c r="G224" s="6">
        <v>0.63091802420842358</v>
      </c>
      <c r="H224" s="102">
        <v>25</v>
      </c>
      <c r="I224" s="65">
        <v>0</v>
      </c>
    </row>
    <row r="225" spans="3:9" x14ac:dyDescent="0.25">
      <c r="C225" s="76" t="s">
        <v>236</v>
      </c>
      <c r="D225" s="64">
        <v>8.0039346413245447</v>
      </c>
      <c r="E225" s="64" t="s">
        <v>28</v>
      </c>
      <c r="F225" s="112">
        <v>2.9083628306021306E-2</v>
      </c>
      <c r="G225" s="6">
        <v>0.5166869543580761</v>
      </c>
      <c r="H225" s="102">
        <v>25</v>
      </c>
      <c r="I225" s="65">
        <v>0</v>
      </c>
    </row>
    <row r="226" spans="3:9" x14ac:dyDescent="0.25">
      <c r="C226" s="76" t="s">
        <v>237</v>
      </c>
      <c r="D226" s="64">
        <v>10.64747051945519</v>
      </c>
      <c r="E226" s="64" t="s">
        <v>28</v>
      </c>
      <c r="F226" s="112">
        <v>3.7009039849553775E-2</v>
      </c>
      <c r="G226" s="6">
        <v>0.60355818540878214</v>
      </c>
      <c r="H226" s="102">
        <v>25</v>
      </c>
      <c r="I226" s="65">
        <v>1</v>
      </c>
    </row>
    <row r="227" spans="3:9" x14ac:dyDescent="0.25">
      <c r="C227" s="76" t="s">
        <v>238</v>
      </c>
      <c r="D227" s="64">
        <v>8.8265507545414419</v>
      </c>
      <c r="E227" s="64" t="s">
        <v>28</v>
      </c>
      <c r="F227" s="112">
        <v>3.1348478709637209E-2</v>
      </c>
      <c r="G227" s="6">
        <v>0.54329242280449264</v>
      </c>
      <c r="H227" s="102">
        <v>25</v>
      </c>
      <c r="I227" s="65">
        <v>0</v>
      </c>
    </row>
    <row r="228" spans="3:9" x14ac:dyDescent="0.25">
      <c r="C228" s="76" t="s">
        <v>239</v>
      </c>
      <c r="D228" s="64">
        <v>7.7117747917128714</v>
      </c>
      <c r="E228" s="64" t="s">
        <v>28</v>
      </c>
      <c r="F228" s="112">
        <v>2.8319253113969059E-2</v>
      </c>
      <c r="G228" s="6">
        <v>0.50736233168092326</v>
      </c>
      <c r="H228" s="102">
        <v>25</v>
      </c>
      <c r="I228" s="65">
        <v>0</v>
      </c>
    </row>
    <row r="229" spans="3:9" x14ac:dyDescent="0.25">
      <c r="C229" s="76" t="s">
        <v>240</v>
      </c>
      <c r="D229" s="64">
        <v>9.2695493574449284</v>
      </c>
      <c r="E229" s="64" t="s">
        <v>28</v>
      </c>
      <c r="F229" s="112">
        <v>3.2640369071270742E-2</v>
      </c>
      <c r="G229" s="6">
        <v>0.55780717075565911</v>
      </c>
      <c r="H229" s="102">
        <v>25</v>
      </c>
      <c r="I229" s="65">
        <v>1</v>
      </c>
    </row>
    <row r="230" spans="3:9" x14ac:dyDescent="0.25">
      <c r="C230" s="76" t="s">
        <v>241</v>
      </c>
      <c r="D230" s="64">
        <v>6.1877753430399096</v>
      </c>
      <c r="E230" s="64" t="s">
        <v>28</v>
      </c>
      <c r="F230" s="112">
        <v>2.464595819672025E-2</v>
      </c>
      <c r="G230" s="6">
        <v>0.45997991999353194</v>
      </c>
      <c r="H230" s="102">
        <v>25</v>
      </c>
      <c r="I230" s="65">
        <v>0</v>
      </c>
    </row>
    <row r="231" spans="3:9" x14ac:dyDescent="0.25">
      <c r="C231" s="76" t="s">
        <v>242</v>
      </c>
      <c r="D231" s="64">
        <v>12.952937521346236</v>
      </c>
      <c r="E231" s="64" t="s">
        <v>28</v>
      </c>
      <c r="F231" s="112">
        <v>4.566491914463585E-2</v>
      </c>
      <c r="G231" s="6">
        <v>0.6806996166336603</v>
      </c>
      <c r="H231" s="102">
        <v>25</v>
      </c>
      <c r="I231" s="65">
        <v>1</v>
      </c>
    </row>
    <row r="232" spans="3:9" x14ac:dyDescent="0.25">
      <c r="C232" s="76" t="s">
        <v>243</v>
      </c>
      <c r="D232" s="64">
        <v>6.9643922454143219</v>
      </c>
      <c r="E232" s="64" t="s">
        <v>28</v>
      </c>
      <c r="F232" s="112">
        <v>2.6454067328126253E-2</v>
      </c>
      <c r="G232" s="6">
        <v>0.48384681283236075</v>
      </c>
      <c r="H232" s="102">
        <v>25</v>
      </c>
      <c r="I232" s="65">
        <v>1</v>
      </c>
    </row>
    <row r="233" spans="3:9" x14ac:dyDescent="0.25">
      <c r="C233" s="76" t="s">
        <v>244</v>
      </c>
      <c r="D233" s="64">
        <v>11.923543974614159</v>
      </c>
      <c r="E233" s="64" t="s">
        <v>28</v>
      </c>
      <c r="F233" s="112">
        <v>4.1574626967746033E-2</v>
      </c>
      <c r="G233" s="6">
        <v>0.6463210414903966</v>
      </c>
      <c r="H233" s="102">
        <v>25</v>
      </c>
      <c r="I233" s="65">
        <v>1</v>
      </c>
    </row>
    <row r="234" spans="3:9" x14ac:dyDescent="0.25">
      <c r="C234" s="76" t="s">
        <v>245</v>
      </c>
      <c r="D234" s="64">
        <v>8.9776437849738411</v>
      </c>
      <c r="E234" s="64" t="s">
        <v>28</v>
      </c>
      <c r="F234" s="112">
        <v>3.1783252437840893E-2</v>
      </c>
      <c r="G234" s="6">
        <v>0.54822965337062579</v>
      </c>
      <c r="H234" s="102">
        <v>25</v>
      </c>
      <c r="I234" s="65">
        <v>1</v>
      </c>
    </row>
    <row r="235" spans="3:9" x14ac:dyDescent="0.25">
      <c r="C235" s="76" t="s">
        <v>246</v>
      </c>
      <c r="D235" s="64">
        <v>12.211199388063154</v>
      </c>
      <c r="E235" s="64" t="s">
        <v>28</v>
      </c>
      <c r="F235" s="112">
        <v>4.2679253853066972E-2</v>
      </c>
      <c r="G235" s="6">
        <v>0.65595449429339614</v>
      </c>
      <c r="H235" s="102">
        <v>25</v>
      </c>
      <c r="I235" s="65">
        <v>1</v>
      </c>
    </row>
    <row r="236" spans="3:9" x14ac:dyDescent="0.25">
      <c r="C236" s="76" t="s">
        <v>247</v>
      </c>
      <c r="D236" s="64">
        <v>7.8575461656846866</v>
      </c>
      <c r="E236" s="64" t="s">
        <v>28</v>
      </c>
      <c r="F236" s="112">
        <v>2.8698088773855598E-2</v>
      </c>
      <c r="G236" s="6">
        <v>0.51200602491689873</v>
      </c>
      <c r="H236" s="102">
        <v>25</v>
      </c>
      <c r="I236" s="65">
        <v>1</v>
      </c>
    </row>
    <row r="237" spans="3:9" x14ac:dyDescent="0.25">
      <c r="C237" s="76" t="s">
        <v>248</v>
      </c>
      <c r="D237" s="64">
        <v>9.3482307012546233</v>
      </c>
      <c r="E237" s="64" t="s">
        <v>28</v>
      </c>
      <c r="F237" s="112">
        <v>3.2875328732301923E-2</v>
      </c>
      <c r="G237" s="6">
        <v>0.56039699394112619</v>
      </c>
      <c r="H237" s="102">
        <v>25</v>
      </c>
      <c r="I237" s="65">
        <v>0</v>
      </c>
    </row>
    <row r="238" spans="3:9" x14ac:dyDescent="0.25">
      <c r="C238" s="76" t="s">
        <v>249</v>
      </c>
      <c r="D238" s="64">
        <v>11.592921884847433</v>
      </c>
      <c r="E238" s="64" t="s">
        <v>28</v>
      </c>
      <c r="F238" s="112">
        <v>4.0340272414546706E-2</v>
      </c>
      <c r="G238" s="6">
        <v>0.63523676618655123</v>
      </c>
      <c r="H238" s="102">
        <v>25</v>
      </c>
      <c r="I238" s="65">
        <v>0</v>
      </c>
    </row>
    <row r="239" spans="3:9" x14ac:dyDescent="0.25">
      <c r="C239" s="76" t="s">
        <v>250</v>
      </c>
      <c r="D239" s="64">
        <v>10.657683292161799</v>
      </c>
      <c r="E239" s="64" t="s">
        <v>28</v>
      </c>
      <c r="F239" s="112">
        <v>3.7043511469268466E-2</v>
      </c>
      <c r="G239" s="6">
        <v>0.60389968802258331</v>
      </c>
      <c r="H239" s="102">
        <v>25</v>
      </c>
      <c r="I239" s="65">
        <v>0</v>
      </c>
    </row>
    <row r="240" spans="3:9" x14ac:dyDescent="0.25">
      <c r="C240" s="76" t="s">
        <v>251</v>
      </c>
      <c r="D240" s="64">
        <v>9.5632996763533527</v>
      </c>
      <c r="E240" s="64" t="s">
        <v>28</v>
      </c>
      <c r="F240" s="112">
        <v>3.352623762909173E-2</v>
      </c>
      <c r="G240" s="6">
        <v>0.56749264229805751</v>
      </c>
      <c r="H240" s="102">
        <v>25</v>
      </c>
      <c r="I240" s="65">
        <v>1</v>
      </c>
    </row>
    <row r="241" spans="3:9" x14ac:dyDescent="0.25">
      <c r="C241" s="76" t="s">
        <v>252</v>
      </c>
      <c r="D241" s="64">
        <v>8.0256642666011775</v>
      </c>
      <c r="E241" s="64" t="s">
        <v>28</v>
      </c>
      <c r="F241" s="112">
        <v>2.9141296860200495E-2</v>
      </c>
      <c r="G241" s="6">
        <v>0.51738325142086106</v>
      </c>
      <c r="H241" s="102">
        <v>25</v>
      </c>
      <c r="I241" s="65">
        <v>1</v>
      </c>
    </row>
    <row r="242" spans="3:9" x14ac:dyDescent="0.25">
      <c r="C242" s="76" t="s">
        <v>253</v>
      </c>
      <c r="D242" s="64">
        <v>9.4619241347438123</v>
      </c>
      <c r="E242" s="64" t="s">
        <v>28</v>
      </c>
      <c r="F242" s="112">
        <v>3.32178330510128E-2</v>
      </c>
      <c r="G242" s="6">
        <v>0.56414507257926938</v>
      </c>
      <c r="H242" s="102">
        <v>25</v>
      </c>
      <c r="I242" s="65">
        <v>1</v>
      </c>
    </row>
    <row r="243" spans="3:9" x14ac:dyDescent="0.25">
      <c r="C243" s="76" t="s">
        <v>254</v>
      </c>
      <c r="D243" s="64">
        <v>8.3191325342094942</v>
      </c>
      <c r="E243" s="64" t="s">
        <v>28</v>
      </c>
      <c r="F243" s="112">
        <v>2.9931430032402877E-2</v>
      </c>
      <c r="G243" s="6">
        <v>0.52682299882178008</v>
      </c>
      <c r="H243" s="102">
        <v>25</v>
      </c>
      <c r="I243" s="65">
        <v>0</v>
      </c>
    </row>
    <row r="244" spans="3:9" x14ac:dyDescent="0.25">
      <c r="C244" s="76" t="s">
        <v>255</v>
      </c>
      <c r="D244" s="64">
        <v>6.4757525899744657</v>
      </c>
      <c r="E244" s="64" t="s">
        <v>28</v>
      </c>
      <c r="F244" s="112">
        <v>2.5301537113367606E-2</v>
      </c>
      <c r="G244" s="6">
        <v>0.46875843038753207</v>
      </c>
      <c r="H244" s="102">
        <v>25</v>
      </c>
      <c r="I244" s="65">
        <v>1</v>
      </c>
    </row>
    <row r="245" spans="3:9" x14ac:dyDescent="0.25">
      <c r="C245" s="76" t="s">
        <v>256</v>
      </c>
      <c r="D245" s="64">
        <v>10.17728075776769</v>
      </c>
      <c r="E245" s="64" t="s">
        <v>28</v>
      </c>
      <c r="F245" s="112">
        <v>3.5456242777514337E-2</v>
      </c>
      <c r="G245" s="6">
        <v>0.58786572372330337</v>
      </c>
      <c r="H245" s="102">
        <v>25</v>
      </c>
      <c r="I245" s="65">
        <v>1</v>
      </c>
    </row>
    <row r="246" spans="3:9" x14ac:dyDescent="0.25">
      <c r="C246" s="76" t="s">
        <v>257</v>
      </c>
      <c r="D246" s="64">
        <v>9.337094926352588</v>
      </c>
      <c r="E246" s="64" t="s">
        <v>28</v>
      </c>
      <c r="F246" s="112">
        <v>3.284197241049245E-2</v>
      </c>
      <c r="G246" s="6">
        <v>0.56003025256462391</v>
      </c>
      <c r="H246" s="102">
        <v>25</v>
      </c>
      <c r="I246" s="65">
        <v>1</v>
      </c>
    </row>
    <row r="247" spans="3:9" x14ac:dyDescent="0.25">
      <c r="C247" s="76" t="s">
        <v>258</v>
      </c>
      <c r="D247" s="64">
        <v>11.246658454325367</v>
      </c>
      <c r="E247" s="64" t="s">
        <v>28</v>
      </c>
      <c r="F247" s="112">
        <v>3.9086793258500022E-2</v>
      </c>
      <c r="G247" s="6">
        <v>0.62362520297230639</v>
      </c>
      <c r="H247" s="102">
        <v>25</v>
      </c>
      <c r="I247" s="65">
        <v>1</v>
      </c>
    </row>
    <row r="248" spans="3:9" x14ac:dyDescent="0.25">
      <c r="C248" s="76" t="s">
        <v>259</v>
      </c>
      <c r="D248" s="64">
        <v>9.6195809178996114</v>
      </c>
      <c r="E248" s="64" t="s">
        <v>28</v>
      </c>
      <c r="F248" s="112">
        <v>3.3698690764216596E-2</v>
      </c>
      <c r="G248" s="6">
        <v>0.56935330968690301</v>
      </c>
      <c r="H248" s="102">
        <v>25</v>
      </c>
      <c r="I248" s="65">
        <v>1</v>
      </c>
    </row>
    <row r="249" spans="3:9" x14ac:dyDescent="0.25">
      <c r="C249" s="76" t="s">
        <v>260</v>
      </c>
      <c r="D249" s="64">
        <v>7.8415497715032672</v>
      </c>
      <c r="E249" s="64" t="s">
        <v>28</v>
      </c>
      <c r="F249" s="112">
        <v>2.8656270463459383E-2</v>
      </c>
      <c r="G249" s="6">
        <v>0.51149558105160309</v>
      </c>
      <c r="H249" s="102">
        <v>25</v>
      </c>
      <c r="I249" s="65">
        <v>1</v>
      </c>
    </row>
    <row r="250" spans="3:9" x14ac:dyDescent="0.25">
      <c r="C250" s="76" t="s">
        <v>261</v>
      </c>
      <c r="D250" s="64">
        <v>8.7812466908520346</v>
      </c>
      <c r="E250" s="64" t="s">
        <v>28</v>
      </c>
      <c r="F250" s="112">
        <v>3.1219277923947703E-2</v>
      </c>
      <c r="G250" s="6">
        <v>0.54181486337101381</v>
      </c>
      <c r="H250" s="102">
        <v>25</v>
      </c>
      <c r="I250" s="65">
        <v>1</v>
      </c>
    </row>
    <row r="251" spans="3:9" x14ac:dyDescent="0.25">
      <c r="C251" s="76" t="s">
        <v>262</v>
      </c>
      <c r="D251" s="64">
        <v>11.899530041346956</v>
      </c>
      <c r="E251" s="64" t="s">
        <v>28</v>
      </c>
      <c r="F251" s="112">
        <v>4.1483714298544111E-2</v>
      </c>
      <c r="G251" s="6">
        <v>0.64551627984499382</v>
      </c>
      <c r="H251" s="102">
        <v>25</v>
      </c>
      <c r="I251" s="65">
        <v>1</v>
      </c>
    </row>
    <row r="252" spans="3:9" x14ac:dyDescent="0.25">
      <c r="C252" s="76" t="s">
        <v>263</v>
      </c>
      <c r="D252" s="64">
        <v>11.487403574553282</v>
      </c>
      <c r="E252" s="64" t="s">
        <v>28</v>
      </c>
      <c r="F252" s="112">
        <v>3.9954094363814384E-2</v>
      </c>
      <c r="G252" s="6">
        <v>0.63169812297792727</v>
      </c>
      <c r="H252" s="102">
        <v>25</v>
      </c>
      <c r="I252" s="65">
        <v>0</v>
      </c>
    </row>
    <row r="253" spans="3:9" x14ac:dyDescent="0.25">
      <c r="C253" s="76" t="s">
        <v>264</v>
      </c>
      <c r="D253" s="64">
        <v>7.0726006440460853</v>
      </c>
      <c r="E253" s="64" t="s">
        <v>28</v>
      </c>
      <c r="F253" s="112">
        <v>2.6716311127999201E-2</v>
      </c>
      <c r="G253" s="6">
        <v>0.48721969361573536</v>
      </c>
      <c r="H253" s="102">
        <v>25</v>
      </c>
      <c r="I253" s="65">
        <v>1</v>
      </c>
    </row>
    <row r="254" spans="3:9" x14ac:dyDescent="0.25">
      <c r="C254" s="76" t="s">
        <v>265</v>
      </c>
      <c r="D254" s="64">
        <v>5.1687444702054162</v>
      </c>
      <c r="E254" s="64" t="s">
        <v>28</v>
      </c>
      <c r="F254" s="112">
        <v>2.2459580506759905E-2</v>
      </c>
      <c r="G254" s="6">
        <v>0.42964112594700887</v>
      </c>
      <c r="H254" s="102">
        <v>25</v>
      </c>
      <c r="I254" s="65">
        <v>1</v>
      </c>
    </row>
    <row r="255" spans="3:9" x14ac:dyDescent="0.25">
      <c r="C255" s="76" t="s">
        <v>266</v>
      </c>
      <c r="D255" s="64">
        <v>8.7552678156499599</v>
      </c>
      <c r="E255" s="64" t="s">
        <v>28</v>
      </c>
      <c r="F255" s="112">
        <v>3.1145430208583447E-2</v>
      </c>
      <c r="G255" s="6">
        <v>0.54096818390585133</v>
      </c>
      <c r="H255" s="102">
        <v>25</v>
      </c>
      <c r="I255" s="65">
        <v>0</v>
      </c>
    </row>
    <row r="256" spans="3:9" x14ac:dyDescent="0.25">
      <c r="C256" s="76" t="s">
        <v>267</v>
      </c>
      <c r="D256" s="64">
        <v>13.059696351714265</v>
      </c>
      <c r="E256" s="64" t="s">
        <v>28</v>
      </c>
      <c r="F256" s="112">
        <v>4.6111509729770982E-2</v>
      </c>
      <c r="G256" s="6">
        <v>0.68424470340490828</v>
      </c>
      <c r="H256" s="102">
        <v>25</v>
      </c>
      <c r="I256" s="65">
        <v>0</v>
      </c>
    </row>
    <row r="257" spans="3:9" x14ac:dyDescent="0.25">
      <c r="C257" s="76" t="s">
        <v>268</v>
      </c>
      <c r="D257" s="64">
        <v>6.0878772908998844</v>
      </c>
      <c r="E257" s="64" t="s">
        <v>28</v>
      </c>
      <c r="F257" s="112">
        <v>2.4422531666904456E-2</v>
      </c>
      <c r="G257" s="6">
        <v>0.45695510975960085</v>
      </c>
      <c r="H257" s="102">
        <v>25</v>
      </c>
      <c r="I257" s="65">
        <v>0</v>
      </c>
    </row>
    <row r="258" spans="3:9" x14ac:dyDescent="0.25">
      <c r="C258" s="76" t="s">
        <v>269</v>
      </c>
      <c r="D258" s="64">
        <v>11.596061642361382</v>
      </c>
      <c r="E258" s="64" t="s">
        <v>28</v>
      </c>
      <c r="F258" s="112">
        <v>4.0351820370372105E-2</v>
      </c>
      <c r="G258" s="6">
        <v>0.635342057729814</v>
      </c>
      <c r="H258" s="102">
        <v>25</v>
      </c>
      <c r="I258" s="65">
        <v>0</v>
      </c>
    </row>
    <row r="259" spans="3:9" x14ac:dyDescent="0.25">
      <c r="C259" s="76" t="s">
        <v>270</v>
      </c>
      <c r="D259" s="64">
        <v>7.5655304017920981</v>
      </c>
      <c r="E259" s="64" t="s">
        <v>28</v>
      </c>
      <c r="F259" s="112">
        <v>2.7944213366039802E-2</v>
      </c>
      <c r="G259" s="6">
        <v>0.50272164246742057</v>
      </c>
      <c r="H259" s="102">
        <v>25</v>
      </c>
      <c r="I259" s="65">
        <v>0</v>
      </c>
    </row>
    <row r="260" spans="3:9" x14ac:dyDescent="0.25">
      <c r="C260" s="76" t="s">
        <v>271</v>
      </c>
      <c r="D260" s="64">
        <v>8.6754484186629863</v>
      </c>
      <c r="E260" s="64" t="s">
        <v>28</v>
      </c>
      <c r="F260" s="112">
        <v>3.0919626167636681E-2</v>
      </c>
      <c r="G260" s="6">
        <v>0.53836957512723782</v>
      </c>
      <c r="H260" s="102">
        <v>25</v>
      </c>
      <c r="I260" s="65">
        <v>0</v>
      </c>
    </row>
    <row r="261" spans="3:9" x14ac:dyDescent="0.25">
      <c r="C261" s="76" t="s">
        <v>272</v>
      </c>
      <c r="D261" s="64">
        <v>7.8788639742019893</v>
      </c>
      <c r="E261" s="64" t="s">
        <v>28</v>
      </c>
      <c r="F261" s="112">
        <v>2.8753913373542751E-2</v>
      </c>
      <c r="G261" s="6">
        <v>0.51268660160263901</v>
      </c>
      <c r="H261" s="102">
        <v>25</v>
      </c>
      <c r="I261" s="65">
        <v>1</v>
      </c>
    </row>
    <row r="262" spans="3:9" x14ac:dyDescent="0.25">
      <c r="C262" s="76" t="s">
        <v>273</v>
      </c>
      <c r="D262" s="64">
        <v>8.432331305758197</v>
      </c>
      <c r="E262" s="64" t="s">
        <v>28</v>
      </c>
      <c r="F262" s="112">
        <v>3.0241900243671578E-2</v>
      </c>
      <c r="G262" s="6">
        <v>0.558037970445177</v>
      </c>
      <c r="H262" s="102">
        <v>27</v>
      </c>
      <c r="I262" s="65">
        <v>0</v>
      </c>
    </row>
    <row r="263" spans="3:9" x14ac:dyDescent="0.25">
      <c r="C263" s="76" t="s">
        <v>274</v>
      </c>
      <c r="D263" s="64">
        <v>10.74866044191976</v>
      </c>
      <c r="E263" s="64" t="s">
        <v>28</v>
      </c>
      <c r="F263" s="112">
        <v>3.7352011111858027E-2</v>
      </c>
      <c r="G263" s="6">
        <v>0.63523585050438858</v>
      </c>
      <c r="H263" s="102">
        <v>27</v>
      </c>
      <c r="I263" s="65">
        <v>1</v>
      </c>
    </row>
    <row r="264" spans="3:9" x14ac:dyDescent="0.25">
      <c r="C264" s="76" t="s">
        <v>275</v>
      </c>
      <c r="D264" s="64">
        <v>10.10244116948695</v>
      </c>
      <c r="E264" s="64" t="s">
        <v>28</v>
      </c>
      <c r="F264" s="112">
        <v>3.5215168154541655E-2</v>
      </c>
      <c r="G264" s="6">
        <v>0.61357193224818896</v>
      </c>
      <c r="H264" s="102">
        <v>27</v>
      </c>
      <c r="I264" s="65">
        <v>1</v>
      </c>
    </row>
    <row r="265" spans="3:9" x14ac:dyDescent="0.25">
      <c r="C265" s="76" t="s">
        <v>276</v>
      </c>
      <c r="D265" s="64">
        <v>13.240640307540577</v>
      </c>
      <c r="E265" s="64" t="s">
        <v>28</v>
      </c>
      <c r="F265" s="112">
        <v>4.6878426461223352E-2</v>
      </c>
      <c r="G265" s="6">
        <v>0.71796314199884015</v>
      </c>
      <c r="H265" s="102">
        <v>27</v>
      </c>
      <c r="I265" s="65">
        <v>1</v>
      </c>
    </row>
    <row r="266" spans="3:9" x14ac:dyDescent="0.25">
      <c r="C266" s="76" t="s">
        <v>277</v>
      </c>
      <c r="D266" s="64">
        <v>6.9914388020320901</v>
      </c>
      <c r="E266" s="64" t="s">
        <v>28</v>
      </c>
      <c r="F266" s="112">
        <v>2.6519372558519713E-2</v>
      </c>
      <c r="G266" s="6">
        <v>0.51130810471636989</v>
      </c>
      <c r="H266" s="102">
        <v>27</v>
      </c>
      <c r="I266" s="65">
        <v>1</v>
      </c>
    </row>
    <row r="267" spans="3:9" x14ac:dyDescent="0.25">
      <c r="C267" s="76" t="s">
        <v>278</v>
      </c>
      <c r="D267" s="64">
        <v>5.353422641153168</v>
      </c>
      <c r="E267" s="64" t="s">
        <v>28</v>
      </c>
      <c r="F267" s="112">
        <v>2.2840897465558709E-2</v>
      </c>
      <c r="G267" s="6">
        <v>0.4602796972982417</v>
      </c>
      <c r="H267" s="102">
        <v>27</v>
      </c>
      <c r="I267" s="65">
        <v>0</v>
      </c>
    </row>
    <row r="268" spans="3:9" x14ac:dyDescent="0.25">
      <c r="C268" s="76" t="s">
        <v>279</v>
      </c>
      <c r="D268" s="64">
        <v>11.182908510110487</v>
      </c>
      <c r="E268" s="64" t="s">
        <v>28</v>
      </c>
      <c r="F268" s="112">
        <v>3.8860299344522717E-2</v>
      </c>
      <c r="G268" s="6">
        <v>0.6497920234638993</v>
      </c>
      <c r="H268" s="102">
        <v>27</v>
      </c>
      <c r="I268" s="65">
        <v>0</v>
      </c>
    </row>
    <row r="269" spans="3:9" x14ac:dyDescent="0.25">
      <c r="C269" s="76" t="s">
        <v>280</v>
      </c>
      <c r="D269" s="64">
        <v>12.006558510585405</v>
      </c>
      <c r="E269" s="64" t="s">
        <v>28</v>
      </c>
      <c r="F269" s="112">
        <v>4.1890443503656581E-2</v>
      </c>
      <c r="G269" s="6">
        <v>0.67730316072598418</v>
      </c>
      <c r="H269" s="102">
        <v>27</v>
      </c>
      <c r="I269" s="65">
        <v>1</v>
      </c>
    </row>
    <row r="270" spans="3:9" x14ac:dyDescent="0.25">
      <c r="C270" s="76" t="s">
        <v>281</v>
      </c>
      <c r="D270" s="64">
        <v>12.341064420659178</v>
      </c>
      <c r="E270" s="64" t="s">
        <v>28</v>
      </c>
      <c r="F270" s="112">
        <v>4.3187518996256731E-2</v>
      </c>
      <c r="G270" s="6">
        <v>0.68840873960724724</v>
      </c>
      <c r="H270" s="102">
        <v>27</v>
      </c>
      <c r="I270" s="65">
        <v>1</v>
      </c>
    </row>
    <row r="271" spans="3:9" x14ac:dyDescent="0.25">
      <c r="C271" s="76" t="s">
        <v>282</v>
      </c>
      <c r="D271" s="64">
        <v>11.865549590216704</v>
      </c>
      <c r="E271" s="64" t="s">
        <v>28</v>
      </c>
      <c r="F271" s="112">
        <v>4.1355409671148459E-2</v>
      </c>
      <c r="G271" s="6">
        <v>0.67260767648265563</v>
      </c>
      <c r="H271" s="102">
        <v>27</v>
      </c>
      <c r="I271" s="65">
        <v>1</v>
      </c>
    </row>
    <row r="272" spans="3:9" x14ac:dyDescent="0.25">
      <c r="C272" s="76" t="s">
        <v>283</v>
      </c>
      <c r="D272" s="64">
        <v>9.7722913908101852</v>
      </c>
      <c r="E272" s="64" t="s">
        <v>28</v>
      </c>
      <c r="F272" s="112">
        <v>3.4171097774324033E-2</v>
      </c>
      <c r="G272" s="6">
        <v>0.60252356907128068</v>
      </c>
      <c r="H272" s="102">
        <v>27</v>
      </c>
      <c r="I272" s="65">
        <v>0</v>
      </c>
    </row>
  </sheetData>
  <pageMargins left="0.75" right="0.75" top="1" bottom="1" header="0.5" footer="0.5"/>
  <headerFooter alignWithMargins="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T272"/>
  <sheetViews>
    <sheetView workbookViewId="0"/>
  </sheetViews>
  <sheetFormatPr defaultColWidth="9.109375" defaultRowHeight="13.2" x14ac:dyDescent="0.25"/>
  <cols>
    <col min="1" max="1" width="3.44140625" style="20" customWidth="1"/>
    <col min="2" max="2" width="10.109375" style="21" customWidth="1"/>
    <col min="3" max="3" width="6.88671875" style="21" customWidth="1"/>
    <col min="4" max="4" width="7.88671875" style="20" customWidth="1"/>
    <col min="5" max="5" width="5.77734375" style="20" customWidth="1"/>
    <col min="6" max="6" width="10" style="20" customWidth="1"/>
    <col min="7" max="7" width="10" style="5" customWidth="1"/>
    <col min="8" max="8" width="7.77734375" style="20" customWidth="1"/>
    <col min="9" max="9" width="4.88671875" style="20" customWidth="1"/>
    <col min="10" max="10" width="9.109375" style="20"/>
    <col min="11" max="11" width="7.6640625" style="20" customWidth="1"/>
    <col min="12" max="12" width="8" style="20" customWidth="1"/>
    <col min="13" max="13" width="7.88671875" style="20" customWidth="1"/>
    <col min="14" max="14" width="4.77734375" style="20" customWidth="1"/>
    <col min="15" max="16" width="9.109375" style="20"/>
    <col min="17" max="17" width="7.88671875" style="20" customWidth="1"/>
    <col min="18" max="16384" width="9.109375" style="20"/>
  </cols>
  <sheetData>
    <row r="1" spans="2:14" x14ac:dyDescent="0.25">
      <c r="B1" s="19" t="s">
        <v>297</v>
      </c>
      <c r="C1" s="20"/>
      <c r="F1" s="5"/>
      <c r="G1" s="20"/>
    </row>
    <row r="2" spans="2:14" x14ac:dyDescent="0.25">
      <c r="B2" s="19" t="s">
        <v>24</v>
      </c>
      <c r="C2" s="20"/>
      <c r="F2" s="5"/>
      <c r="G2" s="20"/>
    </row>
    <row r="3" spans="2:14" x14ac:dyDescent="0.25">
      <c r="B3" s="19" t="s">
        <v>298</v>
      </c>
      <c r="C3" s="20"/>
      <c r="F3" s="5"/>
      <c r="G3" s="20"/>
    </row>
    <row r="4" spans="2:14" x14ac:dyDescent="0.25">
      <c r="B4" s="19" t="s">
        <v>25</v>
      </c>
      <c r="C4" s="20"/>
      <c r="F4" s="5"/>
      <c r="G4" s="20"/>
    </row>
    <row r="5" spans="2:14" x14ac:dyDescent="0.25">
      <c r="B5" s="19" t="s">
        <v>296</v>
      </c>
      <c r="C5" s="20"/>
      <c r="F5" s="5"/>
      <c r="G5" s="20"/>
    </row>
    <row r="6" spans="2:14" x14ac:dyDescent="0.25">
      <c r="B6" s="19" t="s">
        <v>301</v>
      </c>
      <c r="C6" s="20"/>
      <c r="F6" s="5"/>
      <c r="G6" s="20"/>
    </row>
    <row r="7" spans="2:14" x14ac:dyDescent="0.25">
      <c r="B7" s="20"/>
      <c r="C7" s="21" t="s">
        <v>2</v>
      </c>
      <c r="D7" s="22"/>
      <c r="E7" s="22"/>
      <c r="F7" s="23"/>
      <c r="G7" s="24"/>
      <c r="H7" s="25"/>
      <c r="I7" s="26"/>
      <c r="J7" s="27"/>
      <c r="K7" s="28"/>
      <c r="L7" s="29"/>
    </row>
    <row r="8" spans="2:14" x14ac:dyDescent="0.25">
      <c r="B8" s="19"/>
    </row>
    <row r="9" spans="2:14" x14ac:dyDescent="0.25">
      <c r="C9" s="108" t="s">
        <v>12</v>
      </c>
      <c r="D9" s="22"/>
      <c r="E9" s="22"/>
      <c r="F9" s="77"/>
      <c r="G9" s="20"/>
      <c r="H9" s="5"/>
      <c r="J9" s="109" t="s">
        <v>285</v>
      </c>
      <c r="K9" s="26"/>
      <c r="L9" s="77"/>
    </row>
    <row r="10" spans="2:14" ht="26.4" customHeight="1" x14ac:dyDescent="0.25">
      <c r="C10" s="30"/>
      <c r="D10" s="31" t="s">
        <v>292</v>
      </c>
      <c r="E10" s="31"/>
      <c r="F10" s="79"/>
      <c r="G10" s="80"/>
      <c r="H10" s="32"/>
      <c r="I10" s="21"/>
      <c r="J10" s="91"/>
      <c r="K10" s="34" t="s">
        <v>292</v>
      </c>
      <c r="L10" s="79"/>
      <c r="M10" s="80"/>
    </row>
    <row r="11" spans="2:14" x14ac:dyDescent="0.25">
      <c r="C11" s="30" t="s">
        <v>1</v>
      </c>
      <c r="D11" s="10">
        <v>9.5</v>
      </c>
      <c r="E11" s="10"/>
      <c r="H11" s="11"/>
      <c r="I11" s="21"/>
      <c r="J11" s="33" t="s">
        <v>1</v>
      </c>
      <c r="K11" s="15">
        <v>9.5</v>
      </c>
      <c r="M11" s="20" t="s">
        <v>307</v>
      </c>
    </row>
    <row r="12" spans="2:14" x14ac:dyDescent="0.25">
      <c r="C12" s="30" t="s">
        <v>0</v>
      </c>
      <c r="D12" s="72">
        <v>2</v>
      </c>
      <c r="E12" s="85"/>
      <c r="F12" s="11"/>
      <c r="G12" s="11"/>
      <c r="H12" s="11"/>
      <c r="I12" s="21"/>
      <c r="J12" s="33" t="s">
        <v>0</v>
      </c>
      <c r="K12" s="73">
        <v>2</v>
      </c>
      <c r="L12" s="11"/>
      <c r="M12" s="20" t="s">
        <v>308</v>
      </c>
    </row>
    <row r="13" spans="2:14" x14ac:dyDescent="0.25">
      <c r="C13" s="88" t="s">
        <v>287</v>
      </c>
      <c r="D13" s="85">
        <v>40</v>
      </c>
      <c r="E13" s="85"/>
      <c r="F13" s="74"/>
      <c r="G13" s="11"/>
      <c r="H13" s="41"/>
      <c r="I13" s="21"/>
      <c r="J13" s="82" t="s">
        <v>287</v>
      </c>
      <c r="K13" s="81">
        <v>30</v>
      </c>
      <c r="L13" s="74"/>
      <c r="M13" s="20" t="s">
        <v>309</v>
      </c>
    </row>
    <row r="14" spans="2:14" x14ac:dyDescent="0.25">
      <c r="C14" s="90" t="s">
        <v>288</v>
      </c>
      <c r="D14" s="85">
        <v>30</v>
      </c>
      <c r="E14" s="85"/>
      <c r="F14" s="74"/>
      <c r="G14" s="20"/>
      <c r="H14" s="5"/>
      <c r="I14" s="21"/>
      <c r="J14" s="83" t="s">
        <v>288</v>
      </c>
      <c r="K14" s="81">
        <v>25</v>
      </c>
      <c r="L14" s="14"/>
      <c r="N14" s="5"/>
    </row>
    <row r="15" spans="2:14" x14ac:dyDescent="0.25">
      <c r="C15" s="86" t="s">
        <v>4</v>
      </c>
      <c r="D15" s="87">
        <f ca="1">COUNT(D18:D141)</f>
        <v>124</v>
      </c>
      <c r="E15" s="87"/>
      <c r="F15" s="14"/>
      <c r="G15" s="20"/>
      <c r="H15" s="5"/>
      <c r="I15" s="21"/>
      <c r="J15" s="92" t="s">
        <v>4</v>
      </c>
      <c r="K15" s="93">
        <f ca="1">COUNT(D142:D272)</f>
        <v>131</v>
      </c>
      <c r="L15" s="14"/>
      <c r="N15" s="5"/>
    </row>
    <row r="16" spans="2:14" x14ac:dyDescent="0.25">
      <c r="C16" s="88" t="s">
        <v>289</v>
      </c>
      <c r="D16" s="89">
        <f ca="1">AVERAGE(D18:D141)</f>
        <v>9.3946166285037176</v>
      </c>
      <c r="E16" s="89"/>
      <c r="F16" s="14"/>
      <c r="G16" s="20"/>
      <c r="H16" s="5"/>
      <c r="I16" s="21"/>
      <c r="J16" s="91" t="s">
        <v>3</v>
      </c>
      <c r="K16" s="94">
        <f ca="1">AVERAGE(D142:D271)</f>
        <v>9.6131281523028829</v>
      </c>
      <c r="L16" s="14"/>
      <c r="N16" s="5"/>
    </row>
    <row r="17" spans="2:20" ht="32.4" customHeight="1" x14ac:dyDescent="0.25">
      <c r="B17" s="40"/>
      <c r="C17" s="103" t="s">
        <v>293</v>
      </c>
      <c r="D17" s="103" t="s">
        <v>292</v>
      </c>
      <c r="E17" s="103" t="s">
        <v>294</v>
      </c>
      <c r="F17" s="78" t="s">
        <v>286</v>
      </c>
      <c r="G17" s="97" t="s">
        <v>10</v>
      </c>
      <c r="H17" s="99" t="s">
        <v>284</v>
      </c>
      <c r="I17" s="96" t="s">
        <v>290</v>
      </c>
      <c r="J17" s="57" t="s">
        <v>5</v>
      </c>
      <c r="K17" s="110" t="s">
        <v>292</v>
      </c>
      <c r="L17" s="84" t="s">
        <v>286</v>
      </c>
      <c r="M17" s="59" t="s">
        <v>10</v>
      </c>
      <c r="N17" s="84" t="s">
        <v>290</v>
      </c>
    </row>
    <row r="18" spans="2:20" x14ac:dyDescent="0.25">
      <c r="B18" s="9"/>
      <c r="C18" s="75" t="s">
        <v>29</v>
      </c>
      <c r="D18" s="60">
        <f t="shared" ref="D18:D141" ca="1" si="0">$D$11+$D$12*NORMSINV(RAND())</f>
        <v>9.6664093351923821</v>
      </c>
      <c r="E18" s="60" t="s">
        <v>27</v>
      </c>
      <c r="F18" s="62">
        <f t="shared" ref="F18:F49" ca="1" si="1">EXP(LN(1/$D$13)+(LN(1/$D$14)-LN(1/$D$13))/$D$12*(D18-$D$11))</f>
        <v>2.5605631712983124E-2</v>
      </c>
      <c r="G18" s="98">
        <f t="shared" ref="G18:G81" ca="1" si="2">1-EXP(-F18*H18)</f>
        <v>0.35292672610285525</v>
      </c>
      <c r="H18" s="100">
        <v>17</v>
      </c>
      <c r="I18" s="95">
        <f t="shared" ref="I18:I81" ca="1" si="3">IF(RAND()&lt;G18,1,0)</f>
        <v>1</v>
      </c>
      <c r="K18" s="77" t="s">
        <v>291</v>
      </c>
      <c r="R18" s="21" t="s">
        <v>8</v>
      </c>
    </row>
    <row r="19" spans="2:20" x14ac:dyDescent="0.25">
      <c r="C19" s="75" t="s">
        <v>30</v>
      </c>
      <c r="D19" s="60">
        <f t="shared" ca="1" si="0"/>
        <v>8.7962599783470665</v>
      </c>
      <c r="E19" s="60" t="s">
        <v>27</v>
      </c>
      <c r="F19" s="62">
        <f t="shared" ca="1" si="1"/>
        <v>2.2593203499065295E-2</v>
      </c>
      <c r="G19" s="98">
        <f t="shared" ca="1" si="2"/>
        <v>0.31892609840007902</v>
      </c>
      <c r="H19" s="100">
        <v>17</v>
      </c>
      <c r="I19" s="95">
        <f t="shared" ca="1" si="3"/>
        <v>0</v>
      </c>
      <c r="R19" s="69" t="s">
        <v>15</v>
      </c>
      <c r="S19" s="70">
        <f ca="1">AVERAGE(D18:D141,D142:D272)</f>
        <v>9.5055835199493615</v>
      </c>
      <c r="T19" s="71">
        <v>0</v>
      </c>
    </row>
    <row r="20" spans="2:20" x14ac:dyDescent="0.25">
      <c r="C20" s="75" t="s">
        <v>31</v>
      </c>
      <c r="D20" s="60">
        <f t="shared" ca="1" si="0"/>
        <v>10.537086674385053</v>
      </c>
      <c r="E20" s="60" t="s">
        <v>27</v>
      </c>
      <c r="F20" s="62">
        <f t="shared" ca="1" si="1"/>
        <v>2.9021921167616788E-2</v>
      </c>
      <c r="G20" s="98">
        <f t="shared" ca="1" si="2"/>
        <v>0.38943630590985101</v>
      </c>
      <c r="H20" s="100">
        <v>17</v>
      </c>
      <c r="I20" s="68">
        <f t="shared" ca="1" si="3"/>
        <v>0</v>
      </c>
      <c r="R20" s="69"/>
      <c r="S20" s="70">
        <f ca="1">S19</f>
        <v>9.5055835199493615</v>
      </c>
      <c r="T20" s="71">
        <v>1</v>
      </c>
    </row>
    <row r="21" spans="2:20" x14ac:dyDescent="0.25">
      <c r="C21" s="75" t="s">
        <v>32</v>
      </c>
      <c r="D21" s="60">
        <f t="shared" ca="1" si="0"/>
        <v>5.6880994446690831</v>
      </c>
      <c r="E21" s="60" t="s">
        <v>27</v>
      </c>
      <c r="F21" s="62">
        <f t="shared" ca="1" si="1"/>
        <v>1.4448174855445708E-2</v>
      </c>
      <c r="G21" s="98">
        <f t="shared" ca="1" si="2"/>
        <v>0.21777978446956081</v>
      </c>
      <c r="H21" s="100">
        <v>17</v>
      </c>
      <c r="I21" s="68">
        <f t="shared" ca="1" si="3"/>
        <v>0</v>
      </c>
    </row>
    <row r="22" spans="2:20" x14ac:dyDescent="0.25">
      <c r="C22" s="75" t="s">
        <v>33</v>
      </c>
      <c r="D22" s="60">
        <f t="shared" ca="1" si="0"/>
        <v>4.9002281580620668</v>
      </c>
      <c r="E22" s="60" t="s">
        <v>27</v>
      </c>
      <c r="F22" s="62">
        <f t="shared" ca="1" si="1"/>
        <v>1.2900162094079171E-2</v>
      </c>
      <c r="G22" s="98">
        <f t="shared" ca="1" si="2"/>
        <v>0.19692145518171877</v>
      </c>
      <c r="H22" s="100">
        <v>17</v>
      </c>
      <c r="I22" s="68">
        <f t="shared" ca="1" si="3"/>
        <v>0</v>
      </c>
    </row>
    <row r="23" spans="2:20" x14ac:dyDescent="0.25">
      <c r="C23" s="75" t="s">
        <v>34</v>
      </c>
      <c r="D23" s="60">
        <f t="shared" ca="1" si="0"/>
        <v>7.1999315353814763</v>
      </c>
      <c r="E23" s="60" t="s">
        <v>27</v>
      </c>
      <c r="F23" s="62">
        <f t="shared" ca="1" si="1"/>
        <v>1.795792629025381E-2</v>
      </c>
      <c r="G23" s="98">
        <f t="shared" ca="1" si="2"/>
        <v>0.2630864893489957</v>
      </c>
      <c r="H23" s="100">
        <v>17</v>
      </c>
      <c r="I23" s="68">
        <f t="shared" ca="1" si="3"/>
        <v>0</v>
      </c>
    </row>
    <row r="24" spans="2:20" x14ac:dyDescent="0.25">
      <c r="C24" s="75" t="s">
        <v>35</v>
      </c>
      <c r="D24" s="60">
        <f t="shared" ca="1" si="0"/>
        <v>8.2732029663005662</v>
      </c>
      <c r="E24" s="60" t="s">
        <v>27</v>
      </c>
      <c r="F24" s="62">
        <f t="shared" ca="1" si="1"/>
        <v>2.0955728972692468E-2</v>
      </c>
      <c r="G24" s="98">
        <f t="shared" ca="1" si="2"/>
        <v>0.29970065002873769</v>
      </c>
      <c r="H24" s="100">
        <v>17</v>
      </c>
      <c r="I24" s="68">
        <f t="shared" ca="1" si="3"/>
        <v>0</v>
      </c>
    </row>
    <row r="25" spans="2:20" x14ac:dyDescent="0.25">
      <c r="C25" s="75" t="s">
        <v>36</v>
      </c>
      <c r="D25" s="60">
        <f t="shared" ca="1" si="0"/>
        <v>8.2584005097597029</v>
      </c>
      <c r="E25" s="60" t="s">
        <v>27</v>
      </c>
      <c r="F25" s="62">
        <f t="shared" ca="1" si="1"/>
        <v>2.0911157487813033E-2</v>
      </c>
      <c r="G25" s="98">
        <f t="shared" ca="1" si="2"/>
        <v>0.29916982145358195</v>
      </c>
      <c r="H25" s="100">
        <v>17</v>
      </c>
      <c r="I25" s="68">
        <f t="shared" ca="1" si="3"/>
        <v>0</v>
      </c>
    </row>
    <row r="26" spans="2:20" x14ac:dyDescent="0.25">
      <c r="C26" s="75" t="s">
        <v>37</v>
      </c>
      <c r="D26" s="60">
        <f t="shared" ca="1" si="0"/>
        <v>11.49080427005433</v>
      </c>
      <c r="E26" s="60" t="s">
        <v>27</v>
      </c>
      <c r="F26" s="62">
        <f t="shared" ca="1" si="1"/>
        <v>3.328927170295598E-2</v>
      </c>
      <c r="G26" s="98">
        <f t="shared" ca="1" si="2"/>
        <v>0.43216115207027161</v>
      </c>
      <c r="H26" s="100">
        <v>17</v>
      </c>
      <c r="I26" s="68">
        <f t="shared" ca="1" si="3"/>
        <v>0</v>
      </c>
    </row>
    <row r="27" spans="2:20" x14ac:dyDescent="0.25">
      <c r="C27" s="75" t="s">
        <v>38</v>
      </c>
      <c r="D27" s="60">
        <f t="shared" ca="1" si="0"/>
        <v>8.9357343258719979</v>
      </c>
      <c r="E27" s="60" t="s">
        <v>27</v>
      </c>
      <c r="F27" s="62">
        <f t="shared" ca="1" si="1"/>
        <v>2.3051048710165802E-2</v>
      </c>
      <c r="G27" s="98">
        <f t="shared" ca="1" si="2"/>
        <v>0.32420657102208839</v>
      </c>
      <c r="H27" s="100">
        <v>17</v>
      </c>
      <c r="I27" s="68">
        <f t="shared" ca="1" si="3"/>
        <v>0</v>
      </c>
    </row>
    <row r="28" spans="2:20" x14ac:dyDescent="0.25">
      <c r="C28" s="75" t="s">
        <v>39</v>
      </c>
      <c r="D28" s="60">
        <f t="shared" ca="1" si="0"/>
        <v>8.8384326145812491</v>
      </c>
      <c r="E28" s="60" t="s">
        <v>27</v>
      </c>
      <c r="F28" s="62">
        <f t="shared" ca="1" si="1"/>
        <v>2.273067392612033E-2</v>
      </c>
      <c r="G28" s="98">
        <f t="shared" ca="1" si="2"/>
        <v>0.32051590782822359</v>
      </c>
      <c r="H28" s="100">
        <v>17</v>
      </c>
      <c r="I28" s="68">
        <f t="shared" ca="1" si="3"/>
        <v>0</v>
      </c>
    </row>
    <row r="29" spans="2:20" x14ac:dyDescent="0.25">
      <c r="C29" s="75" t="s">
        <v>40</v>
      </c>
      <c r="D29" s="60">
        <f t="shared" ca="1" si="0"/>
        <v>11.931322205798901</v>
      </c>
      <c r="E29" s="60" t="s">
        <v>27</v>
      </c>
      <c r="F29" s="62">
        <f t="shared" ca="1" si="1"/>
        <v>3.5466895147566992E-2</v>
      </c>
      <c r="G29" s="98">
        <f t="shared" ca="1" si="2"/>
        <v>0.45279797800189003</v>
      </c>
      <c r="H29" s="100">
        <v>17</v>
      </c>
      <c r="I29" s="68">
        <f t="shared" ca="1" si="3"/>
        <v>0</v>
      </c>
    </row>
    <row r="30" spans="2:20" x14ac:dyDescent="0.25">
      <c r="C30" s="75" t="s">
        <v>41</v>
      </c>
      <c r="D30" s="60">
        <f t="shared" ca="1" si="0"/>
        <v>9.6324163230758213</v>
      </c>
      <c r="E30" s="60" t="s">
        <v>27</v>
      </c>
      <c r="F30" s="62">
        <f t="shared" ca="1" si="1"/>
        <v>2.5480736262592941E-2</v>
      </c>
      <c r="G30" s="98">
        <f t="shared" ca="1" si="2"/>
        <v>0.35155138590716095</v>
      </c>
      <c r="H30" s="100">
        <v>17</v>
      </c>
      <c r="I30" s="68">
        <f t="shared" ca="1" si="3"/>
        <v>0</v>
      </c>
    </row>
    <row r="31" spans="2:20" x14ac:dyDescent="0.25">
      <c r="C31" s="75" t="s">
        <v>42</v>
      </c>
      <c r="D31" s="60">
        <f t="shared" ca="1" si="0"/>
        <v>10.866326532958185</v>
      </c>
      <c r="E31" s="60" t="s">
        <v>27</v>
      </c>
      <c r="F31" s="62">
        <f t="shared" ca="1" si="1"/>
        <v>3.0429412258836351E-2</v>
      </c>
      <c r="G31" s="98">
        <f t="shared" ca="1" si="2"/>
        <v>0.40387208257885143</v>
      </c>
      <c r="H31" s="100">
        <v>17</v>
      </c>
      <c r="I31" s="68">
        <f t="shared" ca="1" si="3"/>
        <v>0</v>
      </c>
    </row>
    <row r="32" spans="2:20" x14ac:dyDescent="0.25">
      <c r="C32" s="75" t="s">
        <v>43</v>
      </c>
      <c r="D32" s="60">
        <f t="shared" ca="1" si="0"/>
        <v>9.3606765245171584</v>
      </c>
      <c r="E32" s="60" t="s">
        <v>27</v>
      </c>
      <c r="F32" s="62">
        <f t="shared" ca="1" si="1"/>
        <v>2.450397604131594E-2</v>
      </c>
      <c r="G32" s="98">
        <f t="shared" ca="1" si="2"/>
        <v>0.34069405298135291</v>
      </c>
      <c r="H32" s="100">
        <v>17</v>
      </c>
      <c r="I32" s="68">
        <f t="shared" ca="1" si="3"/>
        <v>0</v>
      </c>
    </row>
    <row r="33" spans="3:9" x14ac:dyDescent="0.25">
      <c r="C33" s="75" t="s">
        <v>44</v>
      </c>
      <c r="D33" s="60">
        <f t="shared" ca="1" si="0"/>
        <v>10.885496019771521</v>
      </c>
      <c r="E33" s="60" t="s">
        <v>27</v>
      </c>
      <c r="F33" s="62">
        <f t="shared" ca="1" si="1"/>
        <v>3.0513432852170744E-2</v>
      </c>
      <c r="G33" s="98">
        <f t="shared" ca="1" si="2"/>
        <v>0.4047229541254902</v>
      </c>
      <c r="H33" s="100">
        <v>17</v>
      </c>
      <c r="I33" s="68">
        <f t="shared" ca="1" si="3"/>
        <v>0</v>
      </c>
    </row>
    <row r="34" spans="3:9" x14ac:dyDescent="0.25">
      <c r="C34" s="75" t="s">
        <v>45</v>
      </c>
      <c r="D34" s="60">
        <f t="shared" ca="1" si="0"/>
        <v>9.2971984130294203</v>
      </c>
      <c r="E34" s="60" t="s">
        <v>27</v>
      </c>
      <c r="F34" s="62">
        <f t="shared" ca="1" si="1"/>
        <v>2.4281254537733273E-2</v>
      </c>
      <c r="G34" s="98">
        <f t="shared" ca="1" si="2"/>
        <v>0.39944817931626764</v>
      </c>
      <c r="H34" s="100">
        <v>21</v>
      </c>
      <c r="I34" s="68">
        <f t="shared" ca="1" si="3"/>
        <v>0</v>
      </c>
    </row>
    <row r="35" spans="3:9" x14ac:dyDescent="0.25">
      <c r="C35" s="75" t="s">
        <v>46</v>
      </c>
      <c r="D35" s="60">
        <f t="shared" ca="1" si="0"/>
        <v>8.4915013963868926</v>
      </c>
      <c r="E35" s="60" t="s">
        <v>27</v>
      </c>
      <c r="F35" s="62">
        <f t="shared" ca="1" si="1"/>
        <v>2.1624184490656638E-2</v>
      </c>
      <c r="G35" s="98">
        <f t="shared" ca="1" si="2"/>
        <v>0.36498577216671613</v>
      </c>
      <c r="H35" s="100">
        <v>21</v>
      </c>
      <c r="I35" s="68">
        <f t="shared" ca="1" si="3"/>
        <v>1</v>
      </c>
    </row>
    <row r="36" spans="3:9" x14ac:dyDescent="0.25">
      <c r="C36" s="75" t="s">
        <v>47</v>
      </c>
      <c r="D36" s="60">
        <f t="shared" ca="1" si="0"/>
        <v>8.5103260089191863</v>
      </c>
      <c r="E36" s="60" t="s">
        <v>27</v>
      </c>
      <c r="F36" s="62">
        <f t="shared" ca="1" si="1"/>
        <v>2.1682816759546242E-2</v>
      </c>
      <c r="G36" s="98">
        <f t="shared" ca="1" si="2"/>
        <v>0.36576716983331259</v>
      </c>
      <c r="H36" s="100">
        <v>21</v>
      </c>
      <c r="I36" s="68">
        <f t="shared" ca="1" si="3"/>
        <v>0</v>
      </c>
    </row>
    <row r="37" spans="3:9" x14ac:dyDescent="0.25">
      <c r="C37" s="75" t="s">
        <v>48</v>
      </c>
      <c r="D37" s="60">
        <f t="shared" ca="1" si="0"/>
        <v>13.435372811871215</v>
      </c>
      <c r="E37" s="60" t="s">
        <v>27</v>
      </c>
      <c r="F37" s="62">
        <f t="shared" ca="1" si="1"/>
        <v>4.4033201462626646E-2</v>
      </c>
      <c r="G37" s="98">
        <f t="shared" ca="1" si="2"/>
        <v>0.60334850521413574</v>
      </c>
      <c r="H37" s="100">
        <v>21</v>
      </c>
      <c r="I37" s="68">
        <f t="shared" ca="1" si="3"/>
        <v>1</v>
      </c>
    </row>
    <row r="38" spans="3:9" x14ac:dyDescent="0.25">
      <c r="C38" s="75" t="s">
        <v>49</v>
      </c>
      <c r="D38" s="60">
        <f t="shared" ca="1" si="0"/>
        <v>11.79117061296416</v>
      </c>
      <c r="E38" s="60" t="s">
        <v>27</v>
      </c>
      <c r="F38" s="62">
        <f t="shared" ca="1" si="1"/>
        <v>3.4759057308029619E-2</v>
      </c>
      <c r="G38" s="98">
        <f t="shared" ca="1" si="2"/>
        <v>0.51806219256217023</v>
      </c>
      <c r="H38" s="100">
        <v>21</v>
      </c>
      <c r="I38" s="68">
        <f t="shared" ca="1" si="3"/>
        <v>0</v>
      </c>
    </row>
    <row r="39" spans="3:9" x14ac:dyDescent="0.25">
      <c r="C39" s="75" t="s">
        <v>50</v>
      </c>
      <c r="D39" s="60">
        <f t="shared" ca="1" si="0"/>
        <v>9.3055101110447982</v>
      </c>
      <c r="E39" s="60" t="s">
        <v>27</v>
      </c>
      <c r="F39" s="62">
        <f t="shared" ca="1" si="1"/>
        <v>2.431030167383624E-2</v>
      </c>
      <c r="G39" s="98">
        <f t="shared" ca="1" si="2"/>
        <v>0.39981439812994901</v>
      </c>
      <c r="H39" s="100">
        <v>21</v>
      </c>
      <c r="I39" s="68">
        <f t="shared" ca="1" si="3"/>
        <v>1</v>
      </c>
    </row>
    <row r="40" spans="3:9" x14ac:dyDescent="0.25">
      <c r="C40" s="75" t="s">
        <v>51</v>
      </c>
      <c r="D40" s="60">
        <f t="shared" ca="1" si="0"/>
        <v>5.8254869166151551</v>
      </c>
      <c r="E40" s="60" t="s">
        <v>27</v>
      </c>
      <c r="F40" s="62">
        <f t="shared" ca="1" si="1"/>
        <v>1.4736538991075382E-2</v>
      </c>
      <c r="G40" s="98">
        <f t="shared" ca="1" si="2"/>
        <v>0.26616224630417196</v>
      </c>
      <c r="H40" s="100">
        <v>21</v>
      </c>
      <c r="I40" s="68">
        <f t="shared" ca="1" si="3"/>
        <v>0</v>
      </c>
    </row>
    <row r="41" spans="3:9" x14ac:dyDescent="0.25">
      <c r="C41" s="75" t="s">
        <v>52</v>
      </c>
      <c r="D41" s="60">
        <f t="shared" ca="1" si="0"/>
        <v>9.5503451640058561</v>
      </c>
      <c r="E41" s="60" t="s">
        <v>27</v>
      </c>
      <c r="F41" s="62">
        <f t="shared" ca="1" si="1"/>
        <v>2.5181699627074249E-2</v>
      </c>
      <c r="G41" s="98">
        <f t="shared" ca="1" si="2"/>
        <v>0.41069752789916458</v>
      </c>
      <c r="H41" s="100">
        <v>21</v>
      </c>
      <c r="I41" s="68">
        <f t="shared" ca="1" si="3"/>
        <v>0</v>
      </c>
    </row>
    <row r="42" spans="3:9" x14ac:dyDescent="0.25">
      <c r="C42" s="75" t="s">
        <v>53</v>
      </c>
      <c r="D42" s="60">
        <f t="shared" ca="1" si="0"/>
        <v>6.5809826027872127</v>
      </c>
      <c r="E42" s="60" t="s">
        <v>27</v>
      </c>
      <c r="F42" s="62">
        <f t="shared" ca="1" si="1"/>
        <v>1.6428232319804763E-2</v>
      </c>
      <c r="G42" s="98">
        <f t="shared" ca="1" si="2"/>
        <v>0.29177460307589964</v>
      </c>
      <c r="H42" s="100">
        <v>21</v>
      </c>
      <c r="I42" s="68">
        <f t="shared" ca="1" si="3"/>
        <v>0</v>
      </c>
    </row>
    <row r="43" spans="3:9" x14ac:dyDescent="0.25">
      <c r="C43" s="75" t="s">
        <v>54</v>
      </c>
      <c r="D43" s="60">
        <f t="shared" ca="1" si="0"/>
        <v>8.5869624612756876</v>
      </c>
      <c r="E43" s="60" t="s">
        <v>27</v>
      </c>
      <c r="F43" s="62">
        <f t="shared" ca="1" si="1"/>
        <v>2.1923158836128869E-2</v>
      </c>
      <c r="G43" s="98">
        <f t="shared" ca="1" si="2"/>
        <v>0.36896019470785735</v>
      </c>
      <c r="H43" s="100">
        <v>21</v>
      </c>
      <c r="I43" s="68">
        <f t="shared" ca="1" si="3"/>
        <v>0</v>
      </c>
    </row>
    <row r="44" spans="3:9" x14ac:dyDescent="0.25">
      <c r="C44" s="75" t="s">
        <v>55</v>
      </c>
      <c r="D44" s="60">
        <f t="shared" ca="1" si="0"/>
        <v>8.3738958913027872</v>
      </c>
      <c r="E44" s="60" t="s">
        <v>27</v>
      </c>
      <c r="F44" s="62">
        <f t="shared" ca="1" si="1"/>
        <v>2.126145572333641E-2</v>
      </c>
      <c r="G44" s="98">
        <f t="shared" ca="1" si="2"/>
        <v>0.36013020599265577</v>
      </c>
      <c r="H44" s="100">
        <v>21</v>
      </c>
      <c r="I44" s="68">
        <f t="shared" ca="1" si="3"/>
        <v>1</v>
      </c>
    </row>
    <row r="45" spans="3:9" x14ac:dyDescent="0.25">
      <c r="C45" s="75" t="s">
        <v>56</v>
      </c>
      <c r="D45" s="60">
        <f t="shared" ca="1" si="0"/>
        <v>10.321685413742896</v>
      </c>
      <c r="E45" s="60" t="s">
        <v>27</v>
      </c>
      <c r="F45" s="62">
        <f t="shared" ca="1" si="1"/>
        <v>2.8136506763775885E-2</v>
      </c>
      <c r="G45" s="98">
        <f t="shared" ca="1" si="2"/>
        <v>0.4461529104852342</v>
      </c>
      <c r="H45" s="100">
        <v>21</v>
      </c>
      <c r="I45" s="68">
        <f t="shared" ca="1" si="3"/>
        <v>1</v>
      </c>
    </row>
    <row r="46" spans="3:9" x14ac:dyDescent="0.25">
      <c r="C46" s="75" t="s">
        <v>57</v>
      </c>
      <c r="D46" s="60">
        <f t="shared" ca="1" si="0"/>
        <v>9.4094283295246974</v>
      </c>
      <c r="E46" s="60" t="s">
        <v>27</v>
      </c>
      <c r="F46" s="62">
        <f t="shared" ca="1" si="1"/>
        <v>2.4676414328001509E-2</v>
      </c>
      <c r="G46" s="98">
        <f t="shared" ca="1" si="2"/>
        <v>0.40441115114510973</v>
      </c>
      <c r="H46" s="100">
        <v>21</v>
      </c>
      <c r="I46" s="68">
        <f t="shared" ca="1" si="3"/>
        <v>0</v>
      </c>
    </row>
    <row r="47" spans="3:9" x14ac:dyDescent="0.25">
      <c r="C47" s="75" t="s">
        <v>58</v>
      </c>
      <c r="D47" s="60">
        <f t="shared" ca="1" si="0"/>
        <v>6.7231887804776047</v>
      </c>
      <c r="E47" s="60" t="s">
        <v>27</v>
      </c>
      <c r="F47" s="62">
        <f t="shared" ca="1" si="1"/>
        <v>1.6767733617448096E-2</v>
      </c>
      <c r="G47" s="98">
        <f t="shared" ca="1" si="2"/>
        <v>0.29680595843816093</v>
      </c>
      <c r="H47" s="100">
        <v>21</v>
      </c>
      <c r="I47" s="68">
        <f t="shared" ca="1" si="3"/>
        <v>0</v>
      </c>
    </row>
    <row r="48" spans="3:9" x14ac:dyDescent="0.25">
      <c r="C48" s="75" t="s">
        <v>59</v>
      </c>
      <c r="D48" s="60">
        <f t="shared" ca="1" si="0"/>
        <v>7.7118258414227059</v>
      </c>
      <c r="E48" s="60" t="s">
        <v>27</v>
      </c>
      <c r="F48" s="62">
        <f t="shared" ca="1" si="1"/>
        <v>1.9330091000554762E-2</v>
      </c>
      <c r="G48" s="98">
        <f t="shared" ca="1" si="2"/>
        <v>0.33364446264530756</v>
      </c>
      <c r="H48" s="100">
        <v>21</v>
      </c>
      <c r="I48" s="68">
        <f t="shared" ca="1" si="3"/>
        <v>0</v>
      </c>
    </row>
    <row r="49" spans="3:9" x14ac:dyDescent="0.25">
      <c r="C49" s="75" t="s">
        <v>60</v>
      </c>
      <c r="D49" s="60">
        <f t="shared" ca="1" si="0"/>
        <v>9.6338135271716787</v>
      </c>
      <c r="E49" s="60" t="s">
        <v>27</v>
      </c>
      <c r="F49" s="62">
        <f t="shared" ca="1" si="1"/>
        <v>2.5485857775456009E-2</v>
      </c>
      <c r="G49" s="98">
        <f t="shared" ca="1" si="2"/>
        <v>0.41444959643328827</v>
      </c>
      <c r="H49" s="100">
        <v>21</v>
      </c>
      <c r="I49" s="68">
        <f t="shared" ca="1" si="3"/>
        <v>0</v>
      </c>
    </row>
    <row r="50" spans="3:9" x14ac:dyDescent="0.25">
      <c r="C50" s="75" t="s">
        <v>61</v>
      </c>
      <c r="D50" s="60">
        <f t="shared" ca="1" si="0"/>
        <v>6.4403375629218704</v>
      </c>
      <c r="E50" s="60" t="s">
        <v>27</v>
      </c>
      <c r="F50" s="62">
        <f t="shared" ref="F50:F81" ca="1" si="4">EXP(LN(1/$D$13)+(LN(1/$D$14)-LN(1/$D$13))/$D$12*(D50-$D$11))</f>
        <v>1.6099219771481311E-2</v>
      </c>
      <c r="G50" s="98">
        <f t="shared" ca="1" si="2"/>
        <v>0.28686434357606072</v>
      </c>
      <c r="H50" s="100">
        <v>21</v>
      </c>
      <c r="I50" s="68">
        <f t="shared" ca="1" si="3"/>
        <v>0</v>
      </c>
    </row>
    <row r="51" spans="3:9" x14ac:dyDescent="0.25">
      <c r="C51" s="75" t="s">
        <v>62</v>
      </c>
      <c r="D51" s="60">
        <f t="shared" ca="1" si="0"/>
        <v>9.56808493839638</v>
      </c>
      <c r="E51" s="60" t="s">
        <v>27</v>
      </c>
      <c r="F51" s="62">
        <f t="shared" ca="1" si="4"/>
        <v>2.5246038011109112E-2</v>
      </c>
      <c r="G51" s="98">
        <f t="shared" ca="1" si="2"/>
        <v>0.41149320040316795</v>
      </c>
      <c r="H51" s="100">
        <v>21</v>
      </c>
      <c r="I51" s="68">
        <f t="shared" ca="1" si="3"/>
        <v>0</v>
      </c>
    </row>
    <row r="52" spans="3:9" x14ac:dyDescent="0.25">
      <c r="C52" s="75" t="s">
        <v>63</v>
      </c>
      <c r="D52" s="60">
        <f t="shared" ca="1" si="0"/>
        <v>10.323140704322089</v>
      </c>
      <c r="E52" s="60" t="s">
        <v>27</v>
      </c>
      <c r="F52" s="62">
        <f t="shared" ca="1" si="4"/>
        <v>2.8142397209446925E-2</v>
      </c>
      <c r="G52" s="98">
        <f t="shared" ca="1" si="2"/>
        <v>0.44622141677806237</v>
      </c>
      <c r="H52" s="100">
        <v>21</v>
      </c>
      <c r="I52" s="68">
        <f t="shared" ca="1" si="3"/>
        <v>0</v>
      </c>
    </row>
    <row r="53" spans="3:9" x14ac:dyDescent="0.25">
      <c r="C53" s="75" t="s">
        <v>64</v>
      </c>
      <c r="D53" s="60">
        <f t="shared" ca="1" si="0"/>
        <v>11.83602161633787</v>
      </c>
      <c r="E53" s="60" t="s">
        <v>27</v>
      </c>
      <c r="F53" s="62">
        <f t="shared" ca="1" si="4"/>
        <v>3.4984027311938989E-2</v>
      </c>
      <c r="G53" s="98">
        <f t="shared" ca="1" si="2"/>
        <v>0.5203336752337786</v>
      </c>
      <c r="H53" s="100">
        <v>21</v>
      </c>
      <c r="I53" s="68">
        <f t="shared" ca="1" si="3"/>
        <v>0</v>
      </c>
    </row>
    <row r="54" spans="3:9" x14ac:dyDescent="0.25">
      <c r="C54" s="75" t="s">
        <v>65</v>
      </c>
      <c r="D54" s="60">
        <f t="shared" ca="1" si="0"/>
        <v>14.584229820402863</v>
      </c>
      <c r="E54" s="60" t="s">
        <v>27</v>
      </c>
      <c r="F54" s="62">
        <f t="shared" ca="1" si="4"/>
        <v>5.1945584079254328E-2</v>
      </c>
      <c r="G54" s="98">
        <f t="shared" ca="1" si="2"/>
        <v>0.66407160964090872</v>
      </c>
      <c r="H54" s="100">
        <v>21</v>
      </c>
      <c r="I54" s="68">
        <f t="shared" ca="1" si="3"/>
        <v>1</v>
      </c>
    </row>
    <row r="55" spans="3:9" x14ac:dyDescent="0.25">
      <c r="C55" s="75" t="s">
        <v>66</v>
      </c>
      <c r="D55" s="60">
        <f t="shared" ca="1" si="0"/>
        <v>12.130922643660691</v>
      </c>
      <c r="E55" s="60" t="s">
        <v>27</v>
      </c>
      <c r="F55" s="62">
        <f t="shared" ca="1" si="4"/>
        <v>3.649993443051236E-2</v>
      </c>
      <c r="G55" s="98">
        <f t="shared" ca="1" si="2"/>
        <v>0.53536290689722965</v>
      </c>
      <c r="H55" s="100">
        <v>21</v>
      </c>
      <c r="I55" s="68">
        <f t="shared" ca="1" si="3"/>
        <v>1</v>
      </c>
    </row>
    <row r="56" spans="3:9" x14ac:dyDescent="0.25">
      <c r="C56" s="75" t="s">
        <v>67</v>
      </c>
      <c r="D56" s="60">
        <f t="shared" ca="1" si="0"/>
        <v>6.9970581977180979</v>
      </c>
      <c r="E56" s="60" t="s">
        <v>27</v>
      </c>
      <c r="F56" s="62">
        <f t="shared" ca="1" si="4"/>
        <v>1.7441459160048359E-2</v>
      </c>
      <c r="G56" s="98">
        <f t="shared" ca="1" si="2"/>
        <v>0.30668486462942612</v>
      </c>
      <c r="H56" s="100">
        <v>21</v>
      </c>
      <c r="I56" s="68">
        <f t="shared" ca="1" si="3"/>
        <v>0</v>
      </c>
    </row>
    <row r="57" spans="3:9" x14ac:dyDescent="0.25">
      <c r="C57" s="75" t="s">
        <v>68</v>
      </c>
      <c r="D57" s="60">
        <f t="shared" ca="1" si="0"/>
        <v>11.705637424731112</v>
      </c>
      <c r="E57" s="60" t="s">
        <v>27</v>
      </c>
      <c r="F57" s="62">
        <f t="shared" ca="1" si="4"/>
        <v>3.4334030239044876E-2</v>
      </c>
      <c r="G57" s="98">
        <f t="shared" ca="1" si="2"/>
        <v>0.51374136945779525</v>
      </c>
      <c r="H57" s="100">
        <v>21</v>
      </c>
      <c r="I57" s="68">
        <f t="shared" ca="1" si="3"/>
        <v>1</v>
      </c>
    </row>
    <row r="58" spans="3:9" x14ac:dyDescent="0.25">
      <c r="C58" s="75" t="s">
        <v>69</v>
      </c>
      <c r="D58" s="60">
        <f t="shared" ca="1" si="0"/>
        <v>7.7321025807873927</v>
      </c>
      <c r="E58" s="60" t="s">
        <v>27</v>
      </c>
      <c r="F58" s="62">
        <f t="shared" ca="1" si="4"/>
        <v>1.9386551967545726E-2</v>
      </c>
      <c r="G58" s="98">
        <f t="shared" ca="1" si="2"/>
        <v>0.334434079074452</v>
      </c>
      <c r="H58" s="100">
        <v>21</v>
      </c>
      <c r="I58" s="68">
        <f t="shared" ca="1" si="3"/>
        <v>0</v>
      </c>
    </row>
    <row r="59" spans="3:9" x14ac:dyDescent="0.25">
      <c r="C59" s="75" t="s">
        <v>70</v>
      </c>
      <c r="D59" s="60">
        <f t="shared" ca="1" si="0"/>
        <v>11.134615525773276</v>
      </c>
      <c r="E59" s="60" t="s">
        <v>27</v>
      </c>
      <c r="F59" s="62">
        <f t="shared" ca="1" si="4"/>
        <v>3.1626665697152855E-2</v>
      </c>
      <c r="G59" s="98">
        <f t="shared" ca="1" si="2"/>
        <v>0.48529429056428108</v>
      </c>
      <c r="H59" s="100">
        <v>21</v>
      </c>
      <c r="I59" s="68">
        <f t="shared" ca="1" si="3"/>
        <v>0</v>
      </c>
    </row>
    <row r="60" spans="3:9" x14ac:dyDescent="0.25">
      <c r="C60" s="75" t="s">
        <v>71</v>
      </c>
      <c r="D60" s="60">
        <f t="shared" ca="1" si="0"/>
        <v>14.441052786448878</v>
      </c>
      <c r="E60" s="60" t="s">
        <v>27</v>
      </c>
      <c r="F60" s="62">
        <f t="shared" ca="1" si="4"/>
        <v>5.0886719589622154E-2</v>
      </c>
      <c r="G60" s="98">
        <f t="shared" ca="1" si="2"/>
        <v>0.65651818580399168</v>
      </c>
      <c r="H60" s="100">
        <v>21</v>
      </c>
      <c r="I60" s="68">
        <f t="shared" ca="1" si="3"/>
        <v>1</v>
      </c>
    </row>
    <row r="61" spans="3:9" x14ac:dyDescent="0.25">
      <c r="C61" s="75" t="s">
        <v>72</v>
      </c>
      <c r="D61" s="60">
        <f t="shared" ca="1" si="0"/>
        <v>10.971381909550267</v>
      </c>
      <c r="E61" s="60" t="s">
        <v>27</v>
      </c>
      <c r="F61" s="62">
        <f t="shared" ca="1" si="4"/>
        <v>3.089273130616537E-2</v>
      </c>
      <c r="G61" s="98">
        <f t="shared" ca="1" si="2"/>
        <v>0.47729987672966445</v>
      </c>
      <c r="H61" s="100">
        <v>21</v>
      </c>
      <c r="I61" s="68">
        <f t="shared" ca="1" si="3"/>
        <v>1</v>
      </c>
    </row>
    <row r="62" spans="3:9" x14ac:dyDescent="0.25">
      <c r="C62" s="75" t="s">
        <v>73</v>
      </c>
      <c r="D62" s="60">
        <f t="shared" ca="1" si="0"/>
        <v>8.6527606846435727</v>
      </c>
      <c r="E62" s="60" t="s">
        <v>27</v>
      </c>
      <c r="F62" s="62">
        <f t="shared" ca="1" si="4"/>
        <v>2.2131635240648238E-2</v>
      </c>
      <c r="G62" s="98">
        <f t="shared" ca="1" si="2"/>
        <v>0.37171685108184294</v>
      </c>
      <c r="H62" s="100">
        <v>21</v>
      </c>
      <c r="I62" s="68">
        <f t="shared" ca="1" si="3"/>
        <v>1</v>
      </c>
    </row>
    <row r="63" spans="3:9" x14ac:dyDescent="0.25">
      <c r="C63" s="75" t="s">
        <v>74</v>
      </c>
      <c r="D63" s="60">
        <f t="shared" ca="1" si="0"/>
        <v>7.6972987099018022</v>
      </c>
      <c r="E63" s="60" t="s">
        <v>27</v>
      </c>
      <c r="F63" s="62">
        <f t="shared" ca="1" si="4"/>
        <v>1.9289741060052004E-2</v>
      </c>
      <c r="G63" s="98">
        <f t="shared" ca="1" si="2"/>
        <v>0.39439860148779138</v>
      </c>
      <c r="H63" s="100">
        <v>26</v>
      </c>
      <c r="I63" s="68">
        <f t="shared" ca="1" si="3"/>
        <v>1</v>
      </c>
    </row>
    <row r="64" spans="3:9" x14ac:dyDescent="0.25">
      <c r="C64" s="75" t="s">
        <v>75</v>
      </c>
      <c r="D64" s="60">
        <f t="shared" ca="1" si="0"/>
        <v>7.7014843299766182</v>
      </c>
      <c r="E64" s="60" t="s">
        <v>27</v>
      </c>
      <c r="F64" s="62">
        <f t="shared" ca="1" si="4"/>
        <v>1.9301358214124133E-2</v>
      </c>
      <c r="G64" s="98">
        <f t="shared" ca="1" si="2"/>
        <v>0.39458149334909598</v>
      </c>
      <c r="H64" s="100">
        <v>26</v>
      </c>
      <c r="I64" s="68">
        <f t="shared" ca="1" si="3"/>
        <v>1</v>
      </c>
    </row>
    <row r="65" spans="3:9" x14ac:dyDescent="0.25">
      <c r="C65" s="75" t="s">
        <v>76</v>
      </c>
      <c r="D65" s="60">
        <f t="shared" ca="1" si="0"/>
        <v>9.2801197455933071</v>
      </c>
      <c r="E65" s="60" t="s">
        <v>27</v>
      </c>
      <c r="F65" s="62">
        <f t="shared" ca="1" si="4"/>
        <v>2.4221678094904771E-2</v>
      </c>
      <c r="G65" s="98">
        <f t="shared" ca="1" si="2"/>
        <v>0.46728229563882595</v>
      </c>
      <c r="H65" s="100">
        <v>26</v>
      </c>
      <c r="I65" s="68">
        <f t="shared" ca="1" si="3"/>
        <v>0</v>
      </c>
    </row>
    <row r="66" spans="3:9" x14ac:dyDescent="0.25">
      <c r="C66" s="75" t="s">
        <v>77</v>
      </c>
      <c r="D66" s="60">
        <f t="shared" ca="1" si="0"/>
        <v>9.227999184731118</v>
      </c>
      <c r="E66" s="60" t="s">
        <v>27</v>
      </c>
      <c r="F66" s="62">
        <f t="shared" ca="1" si="4"/>
        <v>2.4040765351513123E-2</v>
      </c>
      <c r="G66" s="98">
        <f t="shared" ca="1" si="2"/>
        <v>0.46477063221968573</v>
      </c>
      <c r="H66" s="100">
        <v>26</v>
      </c>
      <c r="I66" s="68">
        <f t="shared" ca="1" si="3"/>
        <v>1</v>
      </c>
    </row>
    <row r="67" spans="3:9" x14ac:dyDescent="0.25">
      <c r="C67" s="75" t="s">
        <v>78</v>
      </c>
      <c r="D67" s="60">
        <f t="shared" ca="1" si="0"/>
        <v>7.249563512968324</v>
      </c>
      <c r="E67" s="60" t="s">
        <v>27</v>
      </c>
      <c r="F67" s="62">
        <f t="shared" ca="1" si="4"/>
        <v>1.8086588714211736E-2</v>
      </c>
      <c r="G67" s="98">
        <f t="shared" ca="1" si="2"/>
        <v>0.37515477915892081</v>
      </c>
      <c r="H67" s="100">
        <v>26</v>
      </c>
      <c r="I67" s="68">
        <f t="shared" ca="1" si="3"/>
        <v>0</v>
      </c>
    </row>
    <row r="68" spans="3:9" x14ac:dyDescent="0.25">
      <c r="C68" s="75" t="s">
        <v>79</v>
      </c>
      <c r="D68" s="60">
        <f t="shared" ca="1" si="0"/>
        <v>5.8092765802301223</v>
      </c>
      <c r="E68" s="60" t="s">
        <v>27</v>
      </c>
      <c r="F68" s="62">
        <f t="shared" ca="1" si="4"/>
        <v>1.4702217661684421E-2</v>
      </c>
      <c r="G68" s="98">
        <f t="shared" ca="1" si="2"/>
        <v>0.31768077527372707</v>
      </c>
      <c r="H68" s="100">
        <v>26</v>
      </c>
      <c r="I68" s="68">
        <f t="shared" ca="1" si="3"/>
        <v>1</v>
      </c>
    </row>
    <row r="69" spans="3:9" x14ac:dyDescent="0.25">
      <c r="C69" s="75" t="s">
        <v>80</v>
      </c>
      <c r="D69" s="60">
        <f t="shared" ca="1" si="0"/>
        <v>7.484132992283552</v>
      </c>
      <c r="E69" s="60" t="s">
        <v>27</v>
      </c>
      <c r="F69" s="62">
        <f t="shared" ca="1" si="4"/>
        <v>1.8707255169296801E-2</v>
      </c>
      <c r="G69" s="98">
        <f t="shared" ca="1" si="2"/>
        <v>0.3851571881927176</v>
      </c>
      <c r="H69" s="100">
        <v>26</v>
      </c>
      <c r="I69" s="68">
        <f t="shared" ca="1" si="3"/>
        <v>0</v>
      </c>
    </row>
    <row r="70" spans="3:9" x14ac:dyDescent="0.25">
      <c r="C70" s="75" t="s">
        <v>81</v>
      </c>
      <c r="D70" s="60">
        <f t="shared" ca="1" si="0"/>
        <v>10.5134294706479</v>
      </c>
      <c r="E70" s="60" t="s">
        <v>27</v>
      </c>
      <c r="F70" s="62">
        <f t="shared" ca="1" si="4"/>
        <v>2.8923330988540823E-2</v>
      </c>
      <c r="G70" s="98">
        <f t="shared" ca="1" si="2"/>
        <v>0.52858035032890593</v>
      </c>
      <c r="H70" s="100">
        <v>26</v>
      </c>
      <c r="I70" s="68">
        <f t="shared" ca="1" si="3"/>
        <v>1</v>
      </c>
    </row>
    <row r="71" spans="3:9" x14ac:dyDescent="0.25">
      <c r="C71" s="75" t="s">
        <v>82</v>
      </c>
      <c r="D71" s="60">
        <f t="shared" ca="1" si="0"/>
        <v>11.357374317363288</v>
      </c>
      <c r="E71" s="60" t="s">
        <v>27</v>
      </c>
      <c r="F71" s="62">
        <f t="shared" ca="1" si="4"/>
        <v>3.2656452787383147E-2</v>
      </c>
      <c r="G71" s="98">
        <f t="shared" ca="1" si="2"/>
        <v>0.57218643430601002</v>
      </c>
      <c r="H71" s="100">
        <v>26</v>
      </c>
      <c r="I71" s="68">
        <f t="shared" ca="1" si="3"/>
        <v>1</v>
      </c>
    </row>
    <row r="72" spans="3:9" x14ac:dyDescent="0.25">
      <c r="C72" s="75" t="s">
        <v>83</v>
      </c>
      <c r="D72" s="60">
        <f t="shared" ca="1" si="0"/>
        <v>8.960026637438478</v>
      </c>
      <c r="E72" s="60" t="s">
        <v>27</v>
      </c>
      <c r="F72" s="62">
        <f t="shared" ca="1" si="4"/>
        <v>2.3131735292022459E-2</v>
      </c>
      <c r="G72" s="98">
        <f t="shared" ca="1" si="2"/>
        <v>0.45196992798095226</v>
      </c>
      <c r="H72" s="100">
        <v>26</v>
      </c>
      <c r="I72" s="68">
        <f t="shared" ca="1" si="3"/>
        <v>1</v>
      </c>
    </row>
    <row r="73" spans="3:9" x14ac:dyDescent="0.25">
      <c r="C73" s="75" t="s">
        <v>84</v>
      </c>
      <c r="D73" s="60">
        <f t="shared" ca="1" si="0"/>
        <v>9.2471201214512693</v>
      </c>
      <c r="E73" s="60" t="s">
        <v>27</v>
      </c>
      <c r="F73" s="62">
        <f t="shared" ca="1" si="4"/>
        <v>2.4106977492346807E-2</v>
      </c>
      <c r="G73" s="98">
        <f t="shared" ca="1" si="2"/>
        <v>0.46569124530662265</v>
      </c>
      <c r="H73" s="100">
        <v>26</v>
      </c>
      <c r="I73" s="68">
        <f t="shared" ca="1" si="3"/>
        <v>0</v>
      </c>
    </row>
    <row r="74" spans="3:9" x14ac:dyDescent="0.25">
      <c r="C74" s="75" t="s">
        <v>85</v>
      </c>
      <c r="D74" s="60">
        <f t="shared" ca="1" si="0"/>
        <v>7.4500662389626306</v>
      </c>
      <c r="E74" s="60" t="s">
        <v>27</v>
      </c>
      <c r="F74" s="62">
        <f t="shared" ca="1" si="4"/>
        <v>1.8615810164050246E-2</v>
      </c>
      <c r="G74" s="98">
        <f t="shared" ca="1" si="2"/>
        <v>0.38369361710276439</v>
      </c>
      <c r="H74" s="100">
        <v>26</v>
      </c>
      <c r="I74" s="68">
        <f t="shared" ca="1" si="3"/>
        <v>0</v>
      </c>
    </row>
    <row r="75" spans="3:9" x14ac:dyDescent="0.25">
      <c r="C75" s="75" t="s">
        <v>86</v>
      </c>
      <c r="D75" s="60">
        <f t="shared" ca="1" si="0"/>
        <v>8.0517867002401768</v>
      </c>
      <c r="E75" s="60" t="s">
        <v>27</v>
      </c>
      <c r="F75" s="62">
        <f t="shared" ca="1" si="4"/>
        <v>2.0298831506901111E-2</v>
      </c>
      <c r="G75" s="98">
        <f t="shared" ca="1" si="2"/>
        <v>0.41008075196059057</v>
      </c>
      <c r="H75" s="100">
        <v>26</v>
      </c>
      <c r="I75" s="68">
        <f t="shared" ca="1" si="3"/>
        <v>0</v>
      </c>
    </row>
    <row r="76" spans="3:9" x14ac:dyDescent="0.25">
      <c r="C76" s="75" t="s">
        <v>87</v>
      </c>
      <c r="D76" s="60">
        <f t="shared" ca="1" si="0"/>
        <v>10.737976681035251</v>
      </c>
      <c r="E76" s="60" t="s">
        <v>27</v>
      </c>
      <c r="F76" s="62">
        <f t="shared" ca="1" si="4"/>
        <v>2.9872779271840628E-2</v>
      </c>
      <c r="G76" s="98">
        <f t="shared" ca="1" si="2"/>
        <v>0.54007519077573107</v>
      </c>
      <c r="H76" s="100">
        <v>26</v>
      </c>
      <c r="I76" s="68">
        <f t="shared" ca="1" si="3"/>
        <v>1</v>
      </c>
    </row>
    <row r="77" spans="3:9" x14ac:dyDescent="0.25">
      <c r="C77" s="75" t="s">
        <v>88</v>
      </c>
      <c r="D77" s="60">
        <f t="shared" ca="1" si="0"/>
        <v>10.596847398023119</v>
      </c>
      <c r="E77" s="60" t="s">
        <v>27</v>
      </c>
      <c r="F77" s="62">
        <f t="shared" ca="1" si="4"/>
        <v>2.9272470213512741E-2</v>
      </c>
      <c r="G77" s="98">
        <f t="shared" ca="1" si="2"/>
        <v>0.53284035409759656</v>
      </c>
      <c r="H77" s="100">
        <v>26</v>
      </c>
      <c r="I77" s="68">
        <f t="shared" ca="1" si="3"/>
        <v>0</v>
      </c>
    </row>
    <row r="78" spans="3:9" x14ac:dyDescent="0.25">
      <c r="C78" s="75" t="s">
        <v>89</v>
      </c>
      <c r="D78" s="60">
        <f t="shared" ca="1" si="0"/>
        <v>6.5405327270192339</v>
      </c>
      <c r="E78" s="60" t="s">
        <v>27</v>
      </c>
      <c r="F78" s="62">
        <f t="shared" ca="1" si="4"/>
        <v>1.6332924616438017E-2</v>
      </c>
      <c r="G78" s="98">
        <f t="shared" ca="1" si="2"/>
        <v>0.34600530555508169</v>
      </c>
      <c r="H78" s="100">
        <v>26</v>
      </c>
      <c r="I78" s="68">
        <f t="shared" ca="1" si="3"/>
        <v>1</v>
      </c>
    </row>
    <row r="79" spans="3:9" x14ac:dyDescent="0.25">
      <c r="C79" s="75" t="s">
        <v>90</v>
      </c>
      <c r="D79" s="60">
        <f t="shared" ca="1" si="0"/>
        <v>10.441350704499822</v>
      </c>
      <c r="E79" s="60" t="s">
        <v>27</v>
      </c>
      <c r="F79" s="62">
        <f t="shared" ca="1" si="4"/>
        <v>2.8625006405732508E-2</v>
      </c>
      <c r="G79" s="98">
        <f t="shared" ca="1" si="2"/>
        <v>0.52490959490858469</v>
      </c>
      <c r="H79" s="100">
        <v>26</v>
      </c>
      <c r="I79" s="68">
        <f t="shared" ca="1" si="3"/>
        <v>1</v>
      </c>
    </row>
    <row r="80" spans="3:9" x14ac:dyDescent="0.25">
      <c r="C80" s="75" t="s">
        <v>91</v>
      </c>
      <c r="D80" s="60">
        <f t="shared" ca="1" si="0"/>
        <v>11.978848841373217</v>
      </c>
      <c r="E80" s="60" t="s">
        <v>27</v>
      </c>
      <c r="F80" s="62">
        <f t="shared" ca="1" si="4"/>
        <v>3.5710187451292168E-2</v>
      </c>
      <c r="G80" s="98">
        <f t="shared" ca="1" si="2"/>
        <v>0.60484013472097975</v>
      </c>
      <c r="H80" s="100">
        <v>26</v>
      </c>
      <c r="I80" s="68">
        <f t="shared" ca="1" si="3"/>
        <v>0</v>
      </c>
    </row>
    <row r="81" spans="3:9" x14ac:dyDescent="0.25">
      <c r="C81" s="75" t="s">
        <v>92</v>
      </c>
      <c r="D81" s="60">
        <f t="shared" ca="1" si="0"/>
        <v>10.596647907499653</v>
      </c>
      <c r="E81" s="60" t="s">
        <v>27</v>
      </c>
      <c r="F81" s="62">
        <f t="shared" ca="1" si="4"/>
        <v>2.9271630254267361E-2</v>
      </c>
      <c r="G81" s="98">
        <f t="shared" ca="1" si="2"/>
        <v>0.53283015171453751</v>
      </c>
      <c r="H81" s="100">
        <v>26</v>
      </c>
      <c r="I81" s="68">
        <f t="shared" ca="1" si="3"/>
        <v>0</v>
      </c>
    </row>
    <row r="82" spans="3:9" x14ac:dyDescent="0.25">
      <c r="C82" s="75" t="s">
        <v>93</v>
      </c>
      <c r="D82" s="60">
        <f t="shared" ca="1" si="0"/>
        <v>7.7614606419687098</v>
      </c>
      <c r="E82" s="60" t="s">
        <v>27</v>
      </c>
      <c r="F82" s="62">
        <f t="shared" ref="F82:F113" ca="1" si="5">EXP(LN(1/$D$13)+(LN(1/$D$14)-LN(1/$D$13))/$D$12*(D82-$D$11))</f>
        <v>1.9468592422556334E-2</v>
      </c>
      <c r="G82" s="98">
        <f t="shared" ref="G82:G145" ca="1" si="6">1-EXP(-F82*H82)</f>
        <v>0.39720819245244854</v>
      </c>
      <c r="H82" s="100">
        <v>26</v>
      </c>
      <c r="I82" s="68">
        <f t="shared" ref="I82:I145" ca="1" si="7">IF(RAND()&lt;G82,1,0)</f>
        <v>0</v>
      </c>
    </row>
    <row r="83" spans="3:9" x14ac:dyDescent="0.25">
      <c r="C83" s="75" t="s">
        <v>94</v>
      </c>
      <c r="D83" s="60">
        <f t="shared" ca="1" si="0"/>
        <v>11.347230359039067</v>
      </c>
      <c r="E83" s="60" t="s">
        <v>27</v>
      </c>
      <c r="F83" s="62">
        <f t="shared" ca="1" si="5"/>
        <v>3.2608837932672274E-2</v>
      </c>
      <c r="G83" s="98">
        <f t="shared" ca="1" si="6"/>
        <v>0.57165647903491212</v>
      </c>
      <c r="H83" s="100">
        <v>26</v>
      </c>
      <c r="I83" s="68">
        <f t="shared" ca="1" si="7"/>
        <v>0</v>
      </c>
    </row>
    <row r="84" spans="3:9" x14ac:dyDescent="0.25">
      <c r="C84" s="75" t="s">
        <v>95</v>
      </c>
      <c r="D84" s="60">
        <f t="shared" ca="1" si="0"/>
        <v>9.0057778155815456</v>
      </c>
      <c r="E84" s="60" t="s">
        <v>27</v>
      </c>
      <c r="F84" s="62">
        <f t="shared" ca="1" si="5"/>
        <v>2.3284464854010038E-2</v>
      </c>
      <c r="G84" s="98">
        <f t="shared" ca="1" si="6"/>
        <v>0.45414182307759032</v>
      </c>
      <c r="H84" s="100">
        <v>26</v>
      </c>
      <c r="I84" s="68">
        <f t="shared" ca="1" si="7"/>
        <v>1</v>
      </c>
    </row>
    <row r="85" spans="3:9" x14ac:dyDescent="0.25">
      <c r="C85" s="75" t="s">
        <v>96</v>
      </c>
      <c r="D85" s="60">
        <f t="shared" ca="1" si="0"/>
        <v>9.051248602234768</v>
      </c>
      <c r="E85" s="60" t="s">
        <v>27</v>
      </c>
      <c r="F85" s="62">
        <f t="shared" ca="1" si="5"/>
        <v>2.3437257542079187E-2</v>
      </c>
      <c r="G85" s="98">
        <f t="shared" ca="1" si="6"/>
        <v>0.45630600310198532</v>
      </c>
      <c r="H85" s="100">
        <v>26</v>
      </c>
      <c r="I85" s="68">
        <f t="shared" ca="1" si="7"/>
        <v>0</v>
      </c>
    </row>
    <row r="86" spans="3:9" x14ac:dyDescent="0.25">
      <c r="C86" s="75" t="s">
        <v>97</v>
      </c>
      <c r="D86" s="60">
        <f t="shared" ca="1" si="0"/>
        <v>12.036630921470763</v>
      </c>
      <c r="E86" s="60" t="s">
        <v>27</v>
      </c>
      <c r="F86" s="62">
        <f t="shared" ca="1" si="5"/>
        <v>3.6008227180393933E-2</v>
      </c>
      <c r="G86" s="98">
        <f t="shared" ca="1" si="6"/>
        <v>0.60789040794288129</v>
      </c>
      <c r="H86" s="100">
        <v>26</v>
      </c>
      <c r="I86" s="68">
        <f t="shared" ca="1" si="7"/>
        <v>1</v>
      </c>
    </row>
    <row r="87" spans="3:9" x14ac:dyDescent="0.25">
      <c r="C87" s="75" t="s">
        <v>98</v>
      </c>
      <c r="D87" s="60">
        <f t="shared" ca="1" si="0"/>
        <v>6.5200237426801264</v>
      </c>
      <c r="E87" s="60" t="s">
        <v>27</v>
      </c>
      <c r="F87" s="62">
        <f t="shared" ca="1" si="5"/>
        <v>1.6284812941118533E-2</v>
      </c>
      <c r="G87" s="98">
        <f t="shared" ca="1" si="6"/>
        <v>0.34518670937899432</v>
      </c>
      <c r="H87" s="100">
        <v>26</v>
      </c>
      <c r="I87" s="68">
        <f t="shared" ca="1" si="7"/>
        <v>1</v>
      </c>
    </row>
    <row r="88" spans="3:9" x14ac:dyDescent="0.25">
      <c r="C88" s="75" t="s">
        <v>99</v>
      </c>
      <c r="D88" s="60">
        <f t="shared" ca="1" si="0"/>
        <v>7.8110322174444926</v>
      </c>
      <c r="E88" s="60" t="s">
        <v>27</v>
      </c>
      <c r="F88" s="62">
        <f t="shared" ca="1" si="5"/>
        <v>1.9607907894527741E-2</v>
      </c>
      <c r="G88" s="98">
        <f t="shared" ca="1" si="6"/>
        <v>0.39938767665755748</v>
      </c>
      <c r="H88" s="100">
        <v>26</v>
      </c>
      <c r="I88" s="68">
        <f t="shared" ca="1" si="7"/>
        <v>0</v>
      </c>
    </row>
    <row r="89" spans="3:9" x14ac:dyDescent="0.25">
      <c r="C89" s="75" t="s">
        <v>100</v>
      </c>
      <c r="D89" s="60">
        <f t="shared" ca="1" si="0"/>
        <v>9.1567939944539969</v>
      </c>
      <c r="E89" s="60" t="s">
        <v>27</v>
      </c>
      <c r="F89" s="62">
        <f t="shared" ca="1" si="5"/>
        <v>2.3795791026012699E-2</v>
      </c>
      <c r="G89" s="98">
        <f t="shared" ca="1" si="6"/>
        <v>0.46135069864712364</v>
      </c>
      <c r="H89" s="100">
        <v>26</v>
      </c>
      <c r="I89" s="68">
        <f t="shared" ca="1" si="7"/>
        <v>0</v>
      </c>
    </row>
    <row r="90" spans="3:9" x14ac:dyDescent="0.25">
      <c r="C90" s="75" t="s">
        <v>101</v>
      </c>
      <c r="D90" s="60">
        <f t="shared" ca="1" si="0"/>
        <v>8.5572700725121269</v>
      </c>
      <c r="E90" s="60" t="s">
        <v>27</v>
      </c>
      <c r="F90" s="62">
        <f t="shared" ca="1" si="5"/>
        <v>2.1829725045357521E-2</v>
      </c>
      <c r="G90" s="98">
        <f t="shared" ca="1" si="6"/>
        <v>0.43310027978062338</v>
      </c>
      <c r="H90" s="100">
        <v>26</v>
      </c>
      <c r="I90" s="68">
        <f t="shared" ca="1" si="7"/>
        <v>1</v>
      </c>
    </row>
    <row r="91" spans="3:9" x14ac:dyDescent="0.25">
      <c r="C91" s="75" t="s">
        <v>102</v>
      </c>
      <c r="D91" s="60">
        <f t="shared" ca="1" si="0"/>
        <v>8.3068947663509682</v>
      </c>
      <c r="E91" s="60" t="s">
        <v>27</v>
      </c>
      <c r="F91" s="62">
        <f t="shared" ca="1" si="5"/>
        <v>2.1057532439655635E-2</v>
      </c>
      <c r="G91" s="98">
        <f t="shared" ca="1" si="6"/>
        <v>0.42160360648249606</v>
      </c>
      <c r="H91" s="100">
        <v>26</v>
      </c>
      <c r="I91" s="68">
        <f t="shared" ca="1" si="7"/>
        <v>1</v>
      </c>
    </row>
    <row r="92" spans="3:9" x14ac:dyDescent="0.25">
      <c r="C92" s="75" t="s">
        <v>103</v>
      </c>
      <c r="D92" s="60">
        <f t="shared" ca="1" si="0"/>
        <v>7.5653597988446375</v>
      </c>
      <c r="E92" s="60" t="s">
        <v>27</v>
      </c>
      <c r="F92" s="62">
        <f t="shared" ca="1" si="5"/>
        <v>1.8927107875746411E-2</v>
      </c>
      <c r="G92" s="98">
        <f t="shared" ca="1" si="6"/>
        <v>0.38866170869384054</v>
      </c>
      <c r="H92" s="100">
        <v>26</v>
      </c>
      <c r="I92" s="68">
        <f t="shared" ca="1" si="7"/>
        <v>0</v>
      </c>
    </row>
    <row r="93" spans="3:9" x14ac:dyDescent="0.25">
      <c r="C93" s="75" t="s">
        <v>104</v>
      </c>
      <c r="D93" s="60">
        <f t="shared" ca="1" si="0"/>
        <v>9.3664289058685863</v>
      </c>
      <c r="E93" s="60" t="s">
        <v>27</v>
      </c>
      <c r="F93" s="62">
        <f t="shared" ca="1" si="5"/>
        <v>2.4524259719807075E-2</v>
      </c>
      <c r="G93" s="98">
        <f t="shared" ca="1" si="6"/>
        <v>0.47145680870950635</v>
      </c>
      <c r="H93" s="100">
        <v>26</v>
      </c>
      <c r="I93" s="68">
        <f t="shared" ca="1" si="7"/>
        <v>0</v>
      </c>
    </row>
    <row r="94" spans="3:9" x14ac:dyDescent="0.25">
      <c r="C94" s="75" t="s">
        <v>105</v>
      </c>
      <c r="D94" s="60">
        <f t="shared" ca="1" si="0"/>
        <v>10.021917698121534</v>
      </c>
      <c r="E94" s="60" t="s">
        <v>27</v>
      </c>
      <c r="F94" s="62">
        <f t="shared" ca="1" si="5"/>
        <v>2.6949075901303909E-2</v>
      </c>
      <c r="G94" s="98">
        <f t="shared" ca="1" si="6"/>
        <v>0.50375026125231426</v>
      </c>
      <c r="H94" s="100">
        <v>26</v>
      </c>
      <c r="I94" s="68">
        <f t="shared" ca="1" si="7"/>
        <v>1</v>
      </c>
    </row>
    <row r="95" spans="3:9" x14ac:dyDescent="0.25">
      <c r="C95" s="75" t="s">
        <v>106</v>
      </c>
      <c r="D95" s="60">
        <f t="shared" ca="1" si="0"/>
        <v>8.3228988895910891</v>
      </c>
      <c r="E95" s="60" t="s">
        <v>27</v>
      </c>
      <c r="F95" s="62">
        <f t="shared" ca="1" si="5"/>
        <v>2.1106063764603004E-2</v>
      </c>
      <c r="G95" s="98">
        <f t="shared" ca="1" si="6"/>
        <v>0.42233297514813894</v>
      </c>
      <c r="H95" s="100">
        <v>26</v>
      </c>
      <c r="I95" s="68">
        <f t="shared" ca="1" si="7"/>
        <v>0</v>
      </c>
    </row>
    <row r="96" spans="3:9" x14ac:dyDescent="0.25">
      <c r="C96" s="75" t="s">
        <v>107</v>
      </c>
      <c r="D96" s="60">
        <f t="shared" ca="1" si="0"/>
        <v>11.317876891947549</v>
      </c>
      <c r="E96" s="60" t="s">
        <v>27</v>
      </c>
      <c r="F96" s="62">
        <f t="shared" ca="1" si="5"/>
        <v>3.2471446071385406E-2</v>
      </c>
      <c r="G96" s="98">
        <f t="shared" ca="1" si="6"/>
        <v>0.57012361907864362</v>
      </c>
      <c r="H96" s="100">
        <v>26</v>
      </c>
      <c r="I96" s="68">
        <f t="shared" ca="1" si="7"/>
        <v>1</v>
      </c>
    </row>
    <row r="97" spans="3:9" x14ac:dyDescent="0.25">
      <c r="C97" s="75" t="s">
        <v>108</v>
      </c>
      <c r="D97" s="60">
        <f t="shared" ca="1" si="0"/>
        <v>7.2713393498068033</v>
      </c>
      <c r="E97" s="60" t="s">
        <v>27</v>
      </c>
      <c r="F97" s="62">
        <f t="shared" ca="1" si="5"/>
        <v>1.8143329410210695E-2</v>
      </c>
      <c r="G97" s="98">
        <f t="shared" ca="1" si="6"/>
        <v>0.3760759075116058</v>
      </c>
      <c r="H97" s="100">
        <v>26</v>
      </c>
      <c r="I97" s="68">
        <f t="shared" ca="1" si="7"/>
        <v>0</v>
      </c>
    </row>
    <row r="98" spans="3:9" x14ac:dyDescent="0.25">
      <c r="C98" s="75" t="s">
        <v>109</v>
      </c>
      <c r="D98" s="60">
        <f t="shared" ca="1" si="0"/>
        <v>9.5408334502407133</v>
      </c>
      <c r="E98" s="60" t="s">
        <v>27</v>
      </c>
      <c r="F98" s="62">
        <f t="shared" ca="1" si="5"/>
        <v>2.5147270219217456E-2</v>
      </c>
      <c r="G98" s="98">
        <f t="shared" ca="1" si="6"/>
        <v>0.47994932784360411</v>
      </c>
      <c r="H98" s="100">
        <v>26</v>
      </c>
      <c r="I98" s="68">
        <f t="shared" ca="1" si="7"/>
        <v>1</v>
      </c>
    </row>
    <row r="99" spans="3:9" x14ac:dyDescent="0.25">
      <c r="C99" s="75" t="s">
        <v>110</v>
      </c>
      <c r="D99" s="60">
        <f t="shared" ca="1" si="0"/>
        <v>11.649600957917764</v>
      </c>
      <c r="E99" s="60" t="s">
        <v>27</v>
      </c>
      <c r="F99" s="62">
        <f t="shared" ca="1" si="5"/>
        <v>3.4058398498738401E-2</v>
      </c>
      <c r="G99" s="98">
        <f t="shared" ca="1" si="6"/>
        <v>0.5874997062008116</v>
      </c>
      <c r="H99" s="100">
        <v>26</v>
      </c>
      <c r="I99" s="68">
        <f t="shared" ca="1" si="7"/>
        <v>0</v>
      </c>
    </row>
    <row r="100" spans="3:9" x14ac:dyDescent="0.25">
      <c r="C100" s="75" t="s">
        <v>111</v>
      </c>
      <c r="D100" s="60">
        <f t="shared" ca="1" si="0"/>
        <v>12.143539472857123</v>
      </c>
      <c r="E100" s="60" t="s">
        <v>27</v>
      </c>
      <c r="F100" s="62">
        <f t="shared" ca="1" si="5"/>
        <v>3.6566235304491913E-2</v>
      </c>
      <c r="G100" s="98">
        <f t="shared" ca="1" si="6"/>
        <v>0.61353814835807774</v>
      </c>
      <c r="H100" s="100">
        <v>26</v>
      </c>
      <c r="I100" s="68">
        <f t="shared" ca="1" si="7"/>
        <v>1</v>
      </c>
    </row>
    <row r="101" spans="3:9" x14ac:dyDescent="0.25">
      <c r="C101" s="75" t="s">
        <v>112</v>
      </c>
      <c r="D101" s="60">
        <f t="shared" ca="1" si="0"/>
        <v>10.947721095904138</v>
      </c>
      <c r="E101" s="60" t="s">
        <v>27</v>
      </c>
      <c r="F101" s="62">
        <f t="shared" ca="1" si="5"/>
        <v>3.0787769823524384E-2</v>
      </c>
      <c r="G101" s="98">
        <f t="shared" ca="1" si="6"/>
        <v>0.5508875671784732</v>
      </c>
      <c r="H101" s="100">
        <v>26</v>
      </c>
      <c r="I101" s="68">
        <f t="shared" ca="1" si="7"/>
        <v>0</v>
      </c>
    </row>
    <row r="102" spans="3:9" x14ac:dyDescent="0.25">
      <c r="C102" s="75" t="s">
        <v>113</v>
      </c>
      <c r="D102" s="60">
        <f t="shared" ca="1" si="0"/>
        <v>8.6239701096665602</v>
      </c>
      <c r="E102" s="60" t="s">
        <v>27</v>
      </c>
      <c r="F102" s="62">
        <f t="shared" ca="1" si="5"/>
        <v>2.2040171767052634E-2</v>
      </c>
      <c r="G102" s="98">
        <f t="shared" ca="1" si="6"/>
        <v>0.43619366603295417</v>
      </c>
      <c r="H102" s="100">
        <v>26</v>
      </c>
      <c r="I102" s="68">
        <f t="shared" ca="1" si="7"/>
        <v>0</v>
      </c>
    </row>
    <row r="103" spans="3:9" x14ac:dyDescent="0.25">
      <c r="C103" s="75" t="s">
        <v>114</v>
      </c>
      <c r="D103" s="60">
        <f t="shared" ca="1" si="0"/>
        <v>8.0371188085471363</v>
      </c>
      <c r="E103" s="60" t="s">
        <v>27</v>
      </c>
      <c r="F103" s="62">
        <f t="shared" ca="1" si="5"/>
        <v>2.0256049271817567E-2</v>
      </c>
      <c r="G103" s="98">
        <f t="shared" ca="1" si="6"/>
        <v>0.40942419721015266</v>
      </c>
      <c r="H103" s="100">
        <v>26</v>
      </c>
      <c r="I103" s="68">
        <f t="shared" ca="1" si="7"/>
        <v>0</v>
      </c>
    </row>
    <row r="104" spans="3:9" x14ac:dyDescent="0.25">
      <c r="C104" s="75" t="s">
        <v>115</v>
      </c>
      <c r="D104" s="60">
        <f t="shared" ca="1" si="0"/>
        <v>10.545667653995675</v>
      </c>
      <c r="E104" s="60" t="s">
        <v>27</v>
      </c>
      <c r="F104" s="62">
        <f t="shared" ca="1" si="5"/>
        <v>2.9057764954208396E-2</v>
      </c>
      <c r="G104" s="98">
        <f t="shared" ca="1" si="6"/>
        <v>0.53022521915115961</v>
      </c>
      <c r="H104" s="100">
        <v>26</v>
      </c>
      <c r="I104" s="68">
        <f t="shared" ca="1" si="7"/>
        <v>0</v>
      </c>
    </row>
    <row r="105" spans="3:9" x14ac:dyDescent="0.25">
      <c r="C105" s="75" t="s">
        <v>116</v>
      </c>
      <c r="D105" s="60">
        <f t="shared" ca="1" si="0"/>
        <v>7.504864174044112</v>
      </c>
      <c r="E105" s="60" t="s">
        <v>27</v>
      </c>
      <c r="F105" s="62">
        <f t="shared" ca="1" si="5"/>
        <v>1.8763123362366064E-2</v>
      </c>
      <c r="G105" s="98">
        <f t="shared" ca="1" si="6"/>
        <v>0.38604964393707841</v>
      </c>
      <c r="H105" s="100">
        <v>26</v>
      </c>
      <c r="I105" s="68">
        <f t="shared" ca="1" si="7"/>
        <v>0</v>
      </c>
    </row>
    <row r="106" spans="3:9" x14ac:dyDescent="0.25">
      <c r="C106" s="75" t="s">
        <v>117</v>
      </c>
      <c r="D106" s="60">
        <f t="shared" ca="1" si="0"/>
        <v>12.005132676247593</v>
      </c>
      <c r="E106" s="60" t="s">
        <v>27</v>
      </c>
      <c r="F106" s="62">
        <f t="shared" ca="1" si="5"/>
        <v>3.5845452280659273E-2</v>
      </c>
      <c r="G106" s="98">
        <f t="shared" ca="1" si="6"/>
        <v>0.60622742584451905</v>
      </c>
      <c r="H106" s="100">
        <v>26</v>
      </c>
      <c r="I106" s="68">
        <f t="shared" ca="1" si="7"/>
        <v>1</v>
      </c>
    </row>
    <row r="107" spans="3:9" x14ac:dyDescent="0.25">
      <c r="C107" s="75" t="s">
        <v>118</v>
      </c>
      <c r="D107" s="60">
        <f t="shared" ca="1" si="0"/>
        <v>7.3023312790200494</v>
      </c>
      <c r="E107" s="60" t="s">
        <v>27</v>
      </c>
      <c r="F107" s="62">
        <f t="shared" ca="1" si="5"/>
        <v>1.8224391310956784E-2</v>
      </c>
      <c r="G107" s="98">
        <f t="shared" ca="1" si="6"/>
        <v>0.37738951103808693</v>
      </c>
      <c r="H107" s="100">
        <v>26</v>
      </c>
      <c r="I107" s="68">
        <f t="shared" ca="1" si="7"/>
        <v>0</v>
      </c>
    </row>
    <row r="108" spans="3:9" x14ac:dyDescent="0.25">
      <c r="C108" s="75" t="s">
        <v>119</v>
      </c>
      <c r="D108" s="60">
        <f t="shared" ca="1" si="0"/>
        <v>9.3174940287426651</v>
      </c>
      <c r="E108" s="60" t="s">
        <v>27</v>
      </c>
      <c r="F108" s="62">
        <f t="shared" ca="1" si="5"/>
        <v>2.4352243403495399E-2</v>
      </c>
      <c r="G108" s="98">
        <f t="shared" ca="1" si="6"/>
        <v>0.46908764533457259</v>
      </c>
      <c r="H108" s="100">
        <v>26</v>
      </c>
      <c r="I108" s="68">
        <f t="shared" ca="1" si="7"/>
        <v>0</v>
      </c>
    </row>
    <row r="109" spans="3:9" x14ac:dyDescent="0.25">
      <c r="C109" s="75" t="s">
        <v>120</v>
      </c>
      <c r="D109" s="60">
        <f t="shared" ca="1" si="0"/>
        <v>8.4927238042814164</v>
      </c>
      <c r="E109" s="60" t="s">
        <v>27</v>
      </c>
      <c r="F109" s="62">
        <f t="shared" ca="1" si="5"/>
        <v>2.1627987057605557E-2</v>
      </c>
      <c r="G109" s="98">
        <f t="shared" ca="1" si="6"/>
        <v>0.43011897242829356</v>
      </c>
      <c r="H109" s="100">
        <v>26</v>
      </c>
      <c r="I109" s="68">
        <f t="shared" ca="1" si="7"/>
        <v>0</v>
      </c>
    </row>
    <row r="110" spans="3:9" x14ac:dyDescent="0.25">
      <c r="C110" s="75" t="s">
        <v>121</v>
      </c>
      <c r="D110" s="60">
        <f t="shared" ca="1" si="0"/>
        <v>9.4841971818217559</v>
      </c>
      <c r="E110" s="60" t="s">
        <v>27</v>
      </c>
      <c r="F110" s="62">
        <f t="shared" ca="1" si="5"/>
        <v>2.4943237194478707E-2</v>
      </c>
      <c r="G110" s="98">
        <f t="shared" ca="1" si="6"/>
        <v>0.47718320207432519</v>
      </c>
      <c r="H110" s="100">
        <v>26</v>
      </c>
      <c r="I110" s="68">
        <f t="shared" ca="1" si="7"/>
        <v>0</v>
      </c>
    </row>
    <row r="111" spans="3:9" x14ac:dyDescent="0.25">
      <c r="C111" s="75" t="s">
        <v>122</v>
      </c>
      <c r="D111" s="60">
        <f t="shared" ca="1" si="0"/>
        <v>8.7645375428367416</v>
      </c>
      <c r="E111" s="60" t="s">
        <v>27</v>
      </c>
      <c r="F111" s="62">
        <f t="shared" ca="1" si="5"/>
        <v>2.2490345830340281E-2</v>
      </c>
      <c r="G111" s="98">
        <f t="shared" ca="1" si="6"/>
        <v>0.44275428237885084</v>
      </c>
      <c r="H111" s="100">
        <v>26</v>
      </c>
      <c r="I111" s="68">
        <f t="shared" ca="1" si="7"/>
        <v>1</v>
      </c>
    </row>
    <row r="112" spans="3:9" x14ac:dyDescent="0.25">
      <c r="C112" s="75" t="s">
        <v>123</v>
      </c>
      <c r="D112" s="60">
        <f t="shared" ca="1" si="0"/>
        <v>7.5367613972318246</v>
      </c>
      <c r="E112" s="60" t="s">
        <v>27</v>
      </c>
      <c r="F112" s="62">
        <f t="shared" ca="1" si="5"/>
        <v>1.8849408797745697E-2</v>
      </c>
      <c r="G112" s="98">
        <f t="shared" ca="1" si="6"/>
        <v>0.38742544942250434</v>
      </c>
      <c r="H112" s="100">
        <v>26</v>
      </c>
      <c r="I112" s="68">
        <f t="shared" ca="1" si="7"/>
        <v>0</v>
      </c>
    </row>
    <row r="113" spans="3:9" x14ac:dyDescent="0.25">
      <c r="C113" s="75" t="s">
        <v>124</v>
      </c>
      <c r="D113" s="60">
        <f t="shared" ca="1" si="0"/>
        <v>10.666298342574494</v>
      </c>
      <c r="E113" s="60" t="s">
        <v>27</v>
      </c>
      <c r="F113" s="62">
        <f t="shared" ca="1" si="5"/>
        <v>2.9566364685074144E-2</v>
      </c>
      <c r="G113" s="98">
        <f t="shared" ca="1" si="6"/>
        <v>0.53639643689364913</v>
      </c>
      <c r="H113" s="100">
        <v>26</v>
      </c>
      <c r="I113" s="68">
        <f t="shared" ca="1" si="7"/>
        <v>0</v>
      </c>
    </row>
    <row r="114" spans="3:9" x14ac:dyDescent="0.25">
      <c r="C114" s="75" t="s">
        <v>125</v>
      </c>
      <c r="D114" s="60">
        <f t="shared" ca="1" si="0"/>
        <v>10.242452434498237</v>
      </c>
      <c r="E114" s="60" t="s">
        <v>27</v>
      </c>
      <c r="F114" s="62">
        <f t="shared" ref="F114:F141" ca="1" si="8">EXP(LN(1/$D$13)+(LN(1/$D$14)-LN(1/$D$13))/$D$12*(D114-$D$11))</f>
        <v>2.7817656706019919E-2</v>
      </c>
      <c r="G114" s="98">
        <f t="shared" ca="1" si="6"/>
        <v>0.5148315236058687</v>
      </c>
      <c r="H114" s="100">
        <v>26</v>
      </c>
      <c r="I114" s="68">
        <f t="shared" ca="1" si="7"/>
        <v>0</v>
      </c>
    </row>
    <row r="115" spans="3:9" x14ac:dyDescent="0.25">
      <c r="C115" s="75" t="s">
        <v>126</v>
      </c>
      <c r="D115" s="60">
        <f t="shared" ca="1" si="0"/>
        <v>10.989006782876039</v>
      </c>
      <c r="E115" s="60" t="s">
        <v>27</v>
      </c>
      <c r="F115" s="62">
        <f t="shared" ca="1" si="8"/>
        <v>3.0971149301900595E-2</v>
      </c>
      <c r="G115" s="98">
        <f t="shared" ca="1" si="6"/>
        <v>0.55302377864145114</v>
      </c>
      <c r="H115" s="100">
        <v>26</v>
      </c>
      <c r="I115" s="68">
        <f t="shared" ca="1" si="7"/>
        <v>0</v>
      </c>
    </row>
    <row r="116" spans="3:9" x14ac:dyDescent="0.25">
      <c r="C116" s="75" t="s">
        <v>127</v>
      </c>
      <c r="D116" s="60">
        <f t="shared" ca="1" si="0"/>
        <v>9.8486772804416969</v>
      </c>
      <c r="E116" s="60" t="s">
        <v>27</v>
      </c>
      <c r="F116" s="62">
        <f t="shared" ca="1" si="8"/>
        <v>2.6285827778255083E-2</v>
      </c>
      <c r="G116" s="98">
        <f t="shared" ca="1" si="6"/>
        <v>0.49511849572217759</v>
      </c>
      <c r="H116" s="100">
        <v>26</v>
      </c>
      <c r="I116" s="68">
        <f t="shared" ca="1" si="7"/>
        <v>0</v>
      </c>
    </row>
    <row r="117" spans="3:9" x14ac:dyDescent="0.25">
      <c r="C117" s="75" t="s">
        <v>128</v>
      </c>
      <c r="D117" s="60">
        <f t="shared" ca="1" si="0"/>
        <v>9.8543554405100053</v>
      </c>
      <c r="E117" s="60" t="s">
        <v>27</v>
      </c>
      <c r="F117" s="62">
        <f t="shared" ca="1" si="8"/>
        <v>2.6307305561739068E-2</v>
      </c>
      <c r="G117" s="98">
        <f t="shared" ca="1" si="6"/>
        <v>0.49540035414331196</v>
      </c>
      <c r="H117" s="100">
        <v>26</v>
      </c>
      <c r="I117" s="68">
        <f t="shared" ca="1" si="7"/>
        <v>1</v>
      </c>
    </row>
    <row r="118" spans="3:9" x14ac:dyDescent="0.25">
      <c r="C118" s="75" t="s">
        <v>129</v>
      </c>
      <c r="D118" s="60">
        <f t="shared" ca="1" si="0"/>
        <v>10.45591163757325</v>
      </c>
      <c r="E118" s="60" t="s">
        <v>27</v>
      </c>
      <c r="F118" s="62">
        <f t="shared" ca="1" si="8"/>
        <v>2.8685023157504229E-2</v>
      </c>
      <c r="G118" s="98">
        <f t="shared" ca="1" si="6"/>
        <v>0.52565036475217397</v>
      </c>
      <c r="H118" s="100">
        <v>26</v>
      </c>
      <c r="I118" s="68">
        <f t="shared" ca="1" si="7"/>
        <v>0</v>
      </c>
    </row>
    <row r="119" spans="3:9" x14ac:dyDescent="0.25">
      <c r="C119" s="75" t="s">
        <v>130</v>
      </c>
      <c r="D119" s="60">
        <f t="shared" ca="1" si="0"/>
        <v>10.532022856525627</v>
      </c>
      <c r="E119" s="60" t="s">
        <v>27</v>
      </c>
      <c r="F119" s="62">
        <f t="shared" ca="1" si="8"/>
        <v>2.9000789737975128E-2</v>
      </c>
      <c r="G119" s="98">
        <f t="shared" ca="1" si="6"/>
        <v>0.52952879994354329</v>
      </c>
      <c r="H119" s="100">
        <v>26</v>
      </c>
      <c r="I119" s="68">
        <f t="shared" ca="1" si="7"/>
        <v>1</v>
      </c>
    </row>
    <row r="120" spans="3:9" x14ac:dyDescent="0.25">
      <c r="C120" s="75" t="s">
        <v>131</v>
      </c>
      <c r="D120" s="60">
        <f t="shared" ca="1" si="0"/>
        <v>7.3876883938639484</v>
      </c>
      <c r="E120" s="60" t="s">
        <v>27</v>
      </c>
      <c r="F120" s="62">
        <f t="shared" ca="1" si="8"/>
        <v>1.8449527024133425E-2</v>
      </c>
      <c r="G120" s="98">
        <f t="shared" ca="1" si="6"/>
        <v>0.38102333358842744</v>
      </c>
      <c r="H120" s="100">
        <v>26</v>
      </c>
      <c r="I120" s="68">
        <f t="shared" ca="1" si="7"/>
        <v>1</v>
      </c>
    </row>
    <row r="121" spans="3:9" x14ac:dyDescent="0.25">
      <c r="C121" s="75" t="s">
        <v>132</v>
      </c>
      <c r="D121" s="60">
        <f t="shared" ca="1" si="0"/>
        <v>11.740510646478169</v>
      </c>
      <c r="E121" s="60" t="s">
        <v>27</v>
      </c>
      <c r="F121" s="62">
        <f t="shared" ca="1" si="8"/>
        <v>3.4506689297812053E-2</v>
      </c>
      <c r="G121" s="98">
        <f t="shared" ca="1" si="6"/>
        <v>0.59227971747488983</v>
      </c>
      <c r="H121" s="100">
        <v>26</v>
      </c>
      <c r="I121" s="68">
        <f t="shared" ca="1" si="7"/>
        <v>1</v>
      </c>
    </row>
    <row r="122" spans="3:9" x14ac:dyDescent="0.25">
      <c r="C122" s="75" t="s">
        <v>133</v>
      </c>
      <c r="D122" s="60">
        <f t="shared" ca="1" si="0"/>
        <v>10.212397722301249</v>
      </c>
      <c r="E122" s="60" t="s">
        <v>27</v>
      </c>
      <c r="F122" s="62">
        <f t="shared" ca="1" si="8"/>
        <v>2.7697657738716689E-2</v>
      </c>
      <c r="G122" s="98">
        <f t="shared" ca="1" si="6"/>
        <v>0.51331544715726229</v>
      </c>
      <c r="H122" s="100">
        <v>26</v>
      </c>
      <c r="I122" s="68">
        <f t="shared" ca="1" si="7"/>
        <v>0</v>
      </c>
    </row>
    <row r="123" spans="3:9" x14ac:dyDescent="0.25">
      <c r="C123" s="75" t="s">
        <v>134</v>
      </c>
      <c r="D123" s="60">
        <f t="shared" ca="1" si="0"/>
        <v>6.934719061513773</v>
      </c>
      <c r="E123" s="60" t="s">
        <v>27</v>
      </c>
      <c r="F123" s="62">
        <f t="shared" ca="1" si="8"/>
        <v>1.7285761993044574E-2</v>
      </c>
      <c r="G123" s="98">
        <f t="shared" ca="1" si="6"/>
        <v>0.3620081766715989</v>
      </c>
      <c r="H123" s="100">
        <v>26</v>
      </c>
      <c r="I123" s="68">
        <f t="shared" ca="1" si="7"/>
        <v>1</v>
      </c>
    </row>
    <row r="124" spans="3:9" x14ac:dyDescent="0.25">
      <c r="C124" s="75" t="s">
        <v>135</v>
      </c>
      <c r="D124" s="60">
        <f t="shared" ca="1" si="0"/>
        <v>9.1237183609030659</v>
      </c>
      <c r="E124" s="60" t="s">
        <v>27</v>
      </c>
      <c r="F124" s="62">
        <f t="shared" ca="1" si="8"/>
        <v>2.3682848258937253E-2</v>
      </c>
      <c r="G124" s="98">
        <f t="shared" ca="1" si="6"/>
        <v>0.45976662385111811</v>
      </c>
      <c r="H124" s="100">
        <v>26</v>
      </c>
      <c r="I124" s="68">
        <f t="shared" ca="1" si="7"/>
        <v>0</v>
      </c>
    </row>
    <row r="125" spans="3:9" x14ac:dyDescent="0.25">
      <c r="C125" s="75" t="s">
        <v>136</v>
      </c>
      <c r="D125" s="60">
        <f t="shared" ca="1" si="0"/>
        <v>12.0273397606462</v>
      </c>
      <c r="E125" s="60" t="s">
        <v>27</v>
      </c>
      <c r="F125" s="62">
        <f t="shared" ca="1" si="8"/>
        <v>3.5960136120761266E-2</v>
      </c>
      <c r="G125" s="98">
        <f t="shared" ca="1" si="6"/>
        <v>0.60739982018916527</v>
      </c>
      <c r="H125" s="100">
        <v>26</v>
      </c>
      <c r="I125" s="68">
        <f t="shared" ca="1" si="7"/>
        <v>1</v>
      </c>
    </row>
    <row r="126" spans="3:9" x14ac:dyDescent="0.25">
      <c r="C126" s="75" t="s">
        <v>137</v>
      </c>
      <c r="D126" s="60">
        <f t="shared" ca="1" si="0"/>
        <v>11.04216270200741</v>
      </c>
      <c r="E126" s="60" t="s">
        <v>27</v>
      </c>
      <c r="F126" s="62">
        <f t="shared" ca="1" si="8"/>
        <v>3.1208862405970424E-2</v>
      </c>
      <c r="G126" s="98">
        <f t="shared" ca="1" si="6"/>
        <v>0.55577781389180803</v>
      </c>
      <c r="H126" s="100">
        <v>26</v>
      </c>
      <c r="I126" s="68">
        <f t="shared" ca="1" si="7"/>
        <v>0</v>
      </c>
    </row>
    <row r="127" spans="3:9" x14ac:dyDescent="0.25">
      <c r="C127" s="75" t="s">
        <v>138</v>
      </c>
      <c r="D127" s="60">
        <f t="shared" ca="1" si="0"/>
        <v>8.2447169864559715</v>
      </c>
      <c r="E127" s="60" t="s">
        <v>27</v>
      </c>
      <c r="F127" s="62">
        <f t="shared" ca="1" si="8"/>
        <v>2.0870039535208763E-2</v>
      </c>
      <c r="G127" s="98">
        <f t="shared" ca="1" si="6"/>
        <v>0.41877714713254088</v>
      </c>
      <c r="H127" s="100">
        <v>26</v>
      </c>
      <c r="I127" s="68">
        <f t="shared" ca="1" si="7"/>
        <v>1</v>
      </c>
    </row>
    <row r="128" spans="3:9" x14ac:dyDescent="0.25">
      <c r="C128" s="75" t="s">
        <v>139</v>
      </c>
      <c r="D128" s="60">
        <f t="shared" ca="1" si="0"/>
        <v>9.2032510344742757</v>
      </c>
      <c r="E128" s="60" t="s">
        <v>27</v>
      </c>
      <c r="F128" s="62">
        <f t="shared" ca="1" si="8"/>
        <v>2.3955337188951036E-2</v>
      </c>
      <c r="G128" s="98">
        <f t="shared" ca="1" si="6"/>
        <v>0.46358049578637306</v>
      </c>
      <c r="H128" s="100">
        <v>26</v>
      </c>
      <c r="I128" s="68">
        <f t="shared" ca="1" si="7"/>
        <v>0</v>
      </c>
    </row>
    <row r="129" spans="3:14" x14ac:dyDescent="0.25">
      <c r="C129" s="75" t="s">
        <v>140</v>
      </c>
      <c r="D129" s="60">
        <f t="shared" ca="1" si="0"/>
        <v>8.6316200157992427</v>
      </c>
      <c r="E129" s="60" t="s">
        <v>27</v>
      </c>
      <c r="F129" s="62">
        <f t="shared" ca="1" si="8"/>
        <v>2.2064437468412065E-2</v>
      </c>
      <c r="G129" s="98">
        <f t="shared" ca="1" si="6"/>
        <v>0.43654926390558535</v>
      </c>
      <c r="H129" s="100">
        <v>26</v>
      </c>
      <c r="I129" s="68">
        <f t="shared" ca="1" si="7"/>
        <v>1</v>
      </c>
    </row>
    <row r="130" spans="3:14" x14ac:dyDescent="0.25">
      <c r="C130" s="75" t="s">
        <v>141</v>
      </c>
      <c r="D130" s="60">
        <f t="shared" ca="1" si="0"/>
        <v>12.796163628074899</v>
      </c>
      <c r="E130" s="60" t="s">
        <v>27</v>
      </c>
      <c r="F130" s="62">
        <f t="shared" ca="1" si="8"/>
        <v>4.0165138451998331E-2</v>
      </c>
      <c r="G130" s="98">
        <f t="shared" ca="1" si="6"/>
        <v>0.64805965766548512</v>
      </c>
      <c r="H130" s="100">
        <v>26</v>
      </c>
      <c r="I130" s="68">
        <f t="shared" ca="1" si="7"/>
        <v>1</v>
      </c>
    </row>
    <row r="131" spans="3:14" x14ac:dyDescent="0.25">
      <c r="C131" s="75" t="s">
        <v>142</v>
      </c>
      <c r="D131" s="60">
        <f t="shared" ca="1" si="0"/>
        <v>11.42254005178475</v>
      </c>
      <c r="E131" s="60" t="s">
        <v>27</v>
      </c>
      <c r="F131" s="62">
        <f t="shared" ca="1" si="8"/>
        <v>3.2963997402488301E-2</v>
      </c>
      <c r="G131" s="98">
        <f t="shared" ca="1" si="6"/>
        <v>0.57559365951101826</v>
      </c>
      <c r="H131" s="100">
        <v>26</v>
      </c>
      <c r="I131" s="68">
        <f t="shared" ca="1" si="7"/>
        <v>1</v>
      </c>
    </row>
    <row r="132" spans="3:14" x14ac:dyDescent="0.25">
      <c r="C132" s="75" t="s">
        <v>143</v>
      </c>
      <c r="D132" s="60">
        <f t="shared" ca="1" si="0"/>
        <v>8.3618067402602918</v>
      </c>
      <c r="E132" s="60" t="s">
        <v>27</v>
      </c>
      <c r="F132" s="62">
        <f t="shared" ca="1" si="8"/>
        <v>2.1224515964395934E-2</v>
      </c>
      <c r="G132" s="98">
        <f t="shared" ca="1" si="6"/>
        <v>0.42410931257599982</v>
      </c>
      <c r="H132" s="100">
        <v>26</v>
      </c>
      <c r="I132" s="68">
        <f t="shared" ca="1" si="7"/>
        <v>0</v>
      </c>
    </row>
    <row r="133" spans="3:14" x14ac:dyDescent="0.25">
      <c r="C133" s="75" t="s">
        <v>144</v>
      </c>
      <c r="D133" s="60">
        <f t="shared" ca="1" si="0"/>
        <v>8.805584673283235</v>
      </c>
      <c r="E133" s="60" t="s">
        <v>27</v>
      </c>
      <c r="F133" s="62">
        <f t="shared" ca="1" si="8"/>
        <v>2.2623527502421657E-2</v>
      </c>
      <c r="G133" s="98">
        <f t="shared" ca="1" si="6"/>
        <v>0.44468053324434553</v>
      </c>
      <c r="H133" s="100">
        <v>26</v>
      </c>
      <c r="I133" s="68">
        <f t="shared" ca="1" si="7"/>
        <v>0</v>
      </c>
    </row>
    <row r="134" spans="3:14" x14ac:dyDescent="0.25">
      <c r="C134" s="75" t="s">
        <v>145</v>
      </c>
      <c r="D134" s="60">
        <f t="shared" ca="1" si="0"/>
        <v>10.728752142571988</v>
      </c>
      <c r="E134" s="60" t="s">
        <v>27</v>
      </c>
      <c r="F134" s="62">
        <f t="shared" ca="1" si="8"/>
        <v>2.9833168346740067E-2</v>
      </c>
      <c r="G134" s="98">
        <f t="shared" ca="1" si="6"/>
        <v>0.53960127755336273</v>
      </c>
      <c r="H134" s="100">
        <v>26</v>
      </c>
      <c r="I134" s="68">
        <f t="shared" ca="1" si="7"/>
        <v>0</v>
      </c>
    </row>
    <row r="135" spans="3:14" x14ac:dyDescent="0.25">
      <c r="C135" s="75" t="s">
        <v>146</v>
      </c>
      <c r="D135" s="60">
        <f t="shared" ca="1" si="0"/>
        <v>10.46577748663646</v>
      </c>
      <c r="E135" s="60" t="s">
        <v>27</v>
      </c>
      <c r="F135" s="62">
        <f t="shared" ca="1" si="8"/>
        <v>2.8725759371923471E-2</v>
      </c>
      <c r="G135" s="98">
        <f t="shared" ca="1" si="6"/>
        <v>0.52615250220763532</v>
      </c>
      <c r="H135" s="100">
        <v>26</v>
      </c>
      <c r="I135" s="68">
        <f t="shared" ca="1" si="7"/>
        <v>0</v>
      </c>
    </row>
    <row r="136" spans="3:14" x14ac:dyDescent="0.25">
      <c r="C136" s="75" t="s">
        <v>147</v>
      </c>
      <c r="D136" s="60">
        <f t="shared" ca="1" si="0"/>
        <v>5.0355640169101585</v>
      </c>
      <c r="E136" s="60" t="s">
        <v>27</v>
      </c>
      <c r="F136" s="62">
        <f t="shared" ca="1" si="8"/>
        <v>1.3153747866771315E-2</v>
      </c>
      <c r="G136" s="98">
        <f t="shared" ca="1" si="6"/>
        <v>0.28964998001927722</v>
      </c>
      <c r="H136" s="100">
        <v>26</v>
      </c>
      <c r="I136" s="68">
        <f t="shared" ca="1" si="7"/>
        <v>0</v>
      </c>
    </row>
    <row r="137" spans="3:14" x14ac:dyDescent="0.25">
      <c r="C137" s="75" t="s">
        <v>148</v>
      </c>
      <c r="D137" s="60">
        <f t="shared" ca="1" si="0"/>
        <v>11.491136166262248</v>
      </c>
      <c r="E137" s="60" t="s">
        <v>27</v>
      </c>
      <c r="F137" s="62">
        <f t="shared" ca="1" si="8"/>
        <v>3.3290860980525645E-2</v>
      </c>
      <c r="G137" s="98">
        <f t="shared" ca="1" si="6"/>
        <v>0.57918517408588832</v>
      </c>
      <c r="H137" s="100">
        <v>26</v>
      </c>
      <c r="I137" s="68">
        <f t="shared" ca="1" si="7"/>
        <v>0</v>
      </c>
    </row>
    <row r="138" spans="3:14" x14ac:dyDescent="0.25">
      <c r="C138" s="75" t="s">
        <v>149</v>
      </c>
      <c r="D138" s="60">
        <f t="shared" ca="1" si="0"/>
        <v>9.4936183618344163</v>
      </c>
      <c r="E138" s="60" t="s">
        <v>27</v>
      </c>
      <c r="F138" s="62">
        <f t="shared" ca="1" si="8"/>
        <v>2.4977061993320279E-2</v>
      </c>
      <c r="G138" s="98">
        <f t="shared" ca="1" si="6"/>
        <v>0.47764278845282704</v>
      </c>
      <c r="H138" s="100">
        <v>26</v>
      </c>
      <c r="I138" s="68">
        <f t="shared" ca="1" si="7"/>
        <v>0</v>
      </c>
    </row>
    <row r="139" spans="3:14" x14ac:dyDescent="0.25">
      <c r="C139" s="75" t="s">
        <v>150</v>
      </c>
      <c r="D139" s="60">
        <f t="shared" ca="1" si="0"/>
        <v>12.071421969233352</v>
      </c>
      <c r="E139" s="60" t="s">
        <v>27</v>
      </c>
      <c r="F139" s="62">
        <f t="shared" ca="1" si="8"/>
        <v>3.6188877690267081E-2</v>
      </c>
      <c r="G139" s="98">
        <f t="shared" ca="1" si="6"/>
        <v>0.60972779428388346</v>
      </c>
      <c r="H139" s="100">
        <v>26</v>
      </c>
      <c r="I139" s="68">
        <f t="shared" ca="1" si="7"/>
        <v>1</v>
      </c>
    </row>
    <row r="140" spans="3:14" x14ac:dyDescent="0.25">
      <c r="C140" s="75" t="s">
        <v>151</v>
      </c>
      <c r="D140" s="60">
        <f t="shared" ca="1" si="0"/>
        <v>6.7767956933052513</v>
      </c>
      <c r="E140" s="60" t="s">
        <v>27</v>
      </c>
      <c r="F140" s="62">
        <f t="shared" ca="1" si="8"/>
        <v>1.6897527264916355E-2</v>
      </c>
      <c r="G140" s="98">
        <f t="shared" ca="1" si="6"/>
        <v>0.35553560911388604</v>
      </c>
      <c r="H140" s="100">
        <v>26</v>
      </c>
      <c r="I140" s="68">
        <f t="shared" ca="1" si="7"/>
        <v>0</v>
      </c>
    </row>
    <row r="141" spans="3:14" x14ac:dyDescent="0.25">
      <c r="C141" s="75" t="s">
        <v>152</v>
      </c>
      <c r="D141" s="60">
        <f t="shared" ca="1" si="0"/>
        <v>8.7810223453876084</v>
      </c>
      <c r="E141" s="60" t="s">
        <v>27</v>
      </c>
      <c r="F141" s="62">
        <f t="shared" ca="1" si="8"/>
        <v>2.2543738014297966E-2</v>
      </c>
      <c r="G141" s="98">
        <f t="shared" ca="1" si="6"/>
        <v>0.44352731240829568</v>
      </c>
      <c r="H141" s="100">
        <v>26</v>
      </c>
      <c r="I141" s="68">
        <f t="shared" ca="1" si="7"/>
        <v>1</v>
      </c>
    </row>
    <row r="142" spans="3:14" x14ac:dyDescent="0.25">
      <c r="C142" s="76" t="s">
        <v>153</v>
      </c>
      <c r="D142" s="64">
        <f t="shared" ref="D142:D272" ca="1" si="9">$K$11+$K$12*NORMSINV(RAND())</f>
        <v>10.657100808573075</v>
      </c>
      <c r="E142" s="64" t="s">
        <v>28</v>
      </c>
      <c r="F142" s="6">
        <f t="shared" ref="F142:F173" ca="1" si="10">EXP(LN(1/$K$13)+(LN(1/$K$14)-LN(1/$K$13))/$K$12*(D142-$K$11))</f>
        <v>3.7041544523724872E-2</v>
      </c>
      <c r="G142" s="101">
        <f t="shared" ca="1" si="6"/>
        <v>0.4672517308486166</v>
      </c>
      <c r="H142" s="102">
        <v>17</v>
      </c>
      <c r="I142" s="65">
        <f t="shared" ca="1" si="7"/>
        <v>0</v>
      </c>
      <c r="J142" s="21"/>
      <c r="N142" s="5"/>
    </row>
    <row r="143" spans="3:14" x14ac:dyDescent="0.25">
      <c r="C143" s="76" t="s">
        <v>154</v>
      </c>
      <c r="D143" s="64">
        <f t="shared" ca="1" si="9"/>
        <v>10.832377846165349</v>
      </c>
      <c r="E143" s="64" t="s">
        <v>28</v>
      </c>
      <c r="F143" s="6">
        <f t="shared" ca="1" si="10"/>
        <v>3.7638162617311628E-2</v>
      </c>
      <c r="G143" s="6">
        <f t="shared" ca="1" si="6"/>
        <v>0.47262782459008112</v>
      </c>
      <c r="H143" s="102">
        <v>17</v>
      </c>
      <c r="I143" s="65">
        <f t="shared" ca="1" si="7"/>
        <v>1</v>
      </c>
    </row>
    <row r="144" spans="3:14" x14ac:dyDescent="0.25">
      <c r="C144" s="76" t="s">
        <v>155</v>
      </c>
      <c r="D144" s="64">
        <f t="shared" ca="1" si="9"/>
        <v>10.694956663963801</v>
      </c>
      <c r="E144" s="64" t="s">
        <v>28</v>
      </c>
      <c r="F144" s="6">
        <f t="shared" ca="1" si="10"/>
        <v>3.7169594575952689E-2</v>
      </c>
      <c r="G144" s="6">
        <f t="shared" ca="1" si="6"/>
        <v>0.46841018304502424</v>
      </c>
      <c r="H144" s="102">
        <v>17</v>
      </c>
      <c r="I144" s="65">
        <f t="shared" ca="1" si="7"/>
        <v>1</v>
      </c>
    </row>
    <row r="145" spans="3:9" x14ac:dyDescent="0.25">
      <c r="C145" s="76" t="s">
        <v>156</v>
      </c>
      <c r="D145" s="64">
        <f t="shared" ca="1" si="9"/>
        <v>8.4003752860945653</v>
      </c>
      <c r="E145" s="64" t="s">
        <v>28</v>
      </c>
      <c r="F145" s="6">
        <f t="shared" ca="1" si="10"/>
        <v>3.0153929683941701E-2</v>
      </c>
      <c r="G145" s="6">
        <f t="shared" ca="1" si="6"/>
        <v>0.40107374659236028</v>
      </c>
      <c r="H145" s="102">
        <v>17</v>
      </c>
      <c r="I145" s="65">
        <f t="shared" ca="1" si="7"/>
        <v>1</v>
      </c>
    </row>
    <row r="146" spans="3:9" x14ac:dyDescent="0.25">
      <c r="C146" s="76" t="s">
        <v>157</v>
      </c>
      <c r="D146" s="64">
        <f t="shared" ca="1" si="9"/>
        <v>8.4136544749375641</v>
      </c>
      <c r="E146" s="64" t="s">
        <v>28</v>
      </c>
      <c r="F146" s="6">
        <f t="shared" ca="1" si="10"/>
        <v>3.0190454360759528E-2</v>
      </c>
      <c r="G146" s="6">
        <f t="shared" ref="G146:G209" ca="1" si="11">1-EXP(-F146*H146)</f>
        <v>0.40144551615426793</v>
      </c>
      <c r="H146" s="102">
        <v>17</v>
      </c>
      <c r="I146" s="65">
        <f t="shared" ref="I146:I209" ca="1" si="12">IF(RAND()&lt;G146,1,0)</f>
        <v>0</v>
      </c>
    </row>
    <row r="147" spans="3:9" x14ac:dyDescent="0.25">
      <c r="C147" s="76" t="s">
        <v>158</v>
      </c>
      <c r="D147" s="64">
        <f t="shared" ca="1" si="9"/>
        <v>10.796615153831937</v>
      </c>
      <c r="E147" s="64" t="s">
        <v>28</v>
      </c>
      <c r="F147" s="6">
        <f t="shared" ca="1" si="10"/>
        <v>3.7515656181613732E-2</v>
      </c>
      <c r="G147" s="6">
        <f t="shared" ca="1" si="11"/>
        <v>0.47152836986666447</v>
      </c>
      <c r="H147" s="102">
        <v>17</v>
      </c>
      <c r="I147" s="65">
        <f t="shared" ca="1" si="12"/>
        <v>0</v>
      </c>
    </row>
    <row r="148" spans="3:9" x14ac:dyDescent="0.25">
      <c r="C148" s="76" t="s">
        <v>159</v>
      </c>
      <c r="D148" s="64">
        <f t="shared" ca="1" si="9"/>
        <v>9.7534494815608035</v>
      </c>
      <c r="E148" s="64" t="s">
        <v>28</v>
      </c>
      <c r="F148" s="6">
        <f t="shared" ca="1" si="10"/>
        <v>3.4112454402155934E-2</v>
      </c>
      <c r="G148" s="6">
        <f t="shared" ca="1" si="11"/>
        <v>0.44005220613326101</v>
      </c>
      <c r="H148" s="102">
        <v>17</v>
      </c>
      <c r="I148" s="65">
        <f t="shared" ca="1" si="12"/>
        <v>0</v>
      </c>
    </row>
    <row r="149" spans="3:9" x14ac:dyDescent="0.25">
      <c r="C149" s="76" t="s">
        <v>160</v>
      </c>
      <c r="D149" s="64">
        <f t="shared" ca="1" si="9"/>
        <v>11.295540469280136</v>
      </c>
      <c r="E149" s="64" t="s">
        <v>28</v>
      </c>
      <c r="F149" s="6">
        <f t="shared" ca="1" si="10"/>
        <v>3.926135744952975E-2</v>
      </c>
      <c r="G149" s="6">
        <f t="shared" ca="1" si="11"/>
        <v>0.4869813484330604</v>
      </c>
      <c r="H149" s="102">
        <v>17</v>
      </c>
      <c r="I149" s="65">
        <f t="shared" ca="1" si="12"/>
        <v>0</v>
      </c>
    </row>
    <row r="150" spans="3:9" x14ac:dyDescent="0.25">
      <c r="C150" s="76" t="s">
        <v>161</v>
      </c>
      <c r="D150" s="64">
        <f t="shared" ca="1" si="9"/>
        <v>9.8460266748731282</v>
      </c>
      <c r="E150" s="64" t="s">
        <v>28</v>
      </c>
      <c r="F150" s="6">
        <f t="shared" ca="1" si="10"/>
        <v>3.44015615879485E-2</v>
      </c>
      <c r="G150" s="6">
        <f t="shared" ca="1" si="11"/>
        <v>0.44279749812104829</v>
      </c>
      <c r="H150" s="102">
        <v>17</v>
      </c>
      <c r="I150" s="65">
        <f t="shared" ca="1" si="12"/>
        <v>0</v>
      </c>
    </row>
    <row r="151" spans="3:9" x14ac:dyDescent="0.25">
      <c r="C151" s="76" t="s">
        <v>162</v>
      </c>
      <c r="D151" s="64">
        <f t="shared" ca="1" si="9"/>
        <v>11.904309419132108</v>
      </c>
      <c r="E151" s="64" t="s">
        <v>28</v>
      </c>
      <c r="F151" s="6">
        <f t="shared" ca="1" si="10"/>
        <v>4.1501792350605714E-2</v>
      </c>
      <c r="G151" s="6">
        <f t="shared" ca="1" si="11"/>
        <v>0.50615346599124189</v>
      </c>
      <c r="H151" s="102">
        <v>17</v>
      </c>
      <c r="I151" s="65">
        <f t="shared" ca="1" si="12"/>
        <v>0</v>
      </c>
    </row>
    <row r="152" spans="3:9" x14ac:dyDescent="0.25">
      <c r="C152" s="76" t="s">
        <v>163</v>
      </c>
      <c r="D152" s="64">
        <f t="shared" ca="1" si="9"/>
        <v>11.410621806809733</v>
      </c>
      <c r="E152" s="64" t="s">
        <v>28</v>
      </c>
      <c r="F152" s="6">
        <f t="shared" ca="1" si="10"/>
        <v>3.9675412703024895E-2</v>
      </c>
      <c r="G152" s="6">
        <f t="shared" ca="1" si="11"/>
        <v>0.49057977617131376</v>
      </c>
      <c r="H152" s="102">
        <v>17</v>
      </c>
      <c r="I152" s="65">
        <f t="shared" ca="1" si="12"/>
        <v>0</v>
      </c>
    </row>
    <row r="153" spans="3:9" x14ac:dyDescent="0.25">
      <c r="C153" s="76" t="s">
        <v>164</v>
      </c>
      <c r="D153" s="64">
        <f t="shared" ca="1" si="9"/>
        <v>7.7354223026033626</v>
      </c>
      <c r="E153" s="64" t="s">
        <v>28</v>
      </c>
      <c r="F153" s="6">
        <f t="shared" ca="1" si="10"/>
        <v>2.8380367499297864E-2</v>
      </c>
      <c r="G153" s="6">
        <f t="shared" ca="1" si="11"/>
        <v>0.38274080088879447</v>
      </c>
      <c r="H153" s="102">
        <v>17</v>
      </c>
      <c r="I153" s="65">
        <f t="shared" ca="1" si="12"/>
        <v>0</v>
      </c>
    </row>
    <row r="154" spans="3:9" x14ac:dyDescent="0.25">
      <c r="C154" s="76" t="s">
        <v>165</v>
      </c>
      <c r="D154" s="64">
        <f t="shared" ca="1" si="9"/>
        <v>7.1621925816210359</v>
      </c>
      <c r="E154" s="64" t="s">
        <v>28</v>
      </c>
      <c r="F154" s="6">
        <f t="shared" ca="1" si="10"/>
        <v>2.6935403952229396E-2</v>
      </c>
      <c r="G154" s="6">
        <f t="shared" ca="1" si="11"/>
        <v>0.36739044708417823</v>
      </c>
      <c r="H154" s="102">
        <v>17</v>
      </c>
      <c r="I154" s="65">
        <f t="shared" ca="1" si="12"/>
        <v>0</v>
      </c>
    </row>
    <row r="155" spans="3:9" x14ac:dyDescent="0.25">
      <c r="C155" s="76" t="s">
        <v>166</v>
      </c>
      <c r="D155" s="64">
        <f t="shared" ca="1" si="9"/>
        <v>11.240161695554889</v>
      </c>
      <c r="E155" s="64" t="s">
        <v>28</v>
      </c>
      <c r="F155" s="6">
        <f t="shared" ca="1" si="10"/>
        <v>3.9063650975032518E-2</v>
      </c>
      <c r="G155" s="6">
        <f t="shared" ca="1" si="11"/>
        <v>0.48525418670277543</v>
      </c>
      <c r="H155" s="102">
        <v>17</v>
      </c>
      <c r="I155" s="65">
        <f t="shared" ca="1" si="12"/>
        <v>1</v>
      </c>
    </row>
    <row r="156" spans="3:9" x14ac:dyDescent="0.25">
      <c r="C156" s="76" t="s">
        <v>167</v>
      </c>
      <c r="D156" s="64">
        <f t="shared" ca="1" si="9"/>
        <v>10.24791058022134</v>
      </c>
      <c r="E156" s="64" t="s">
        <v>28</v>
      </c>
      <c r="F156" s="6">
        <f t="shared" ca="1" si="10"/>
        <v>3.5685270334927646E-2</v>
      </c>
      <c r="G156" s="6">
        <f t="shared" ca="1" si="11"/>
        <v>0.45482563281175481</v>
      </c>
      <c r="H156" s="102">
        <v>17</v>
      </c>
      <c r="I156" s="65">
        <f t="shared" ca="1" si="12"/>
        <v>0</v>
      </c>
    </row>
    <row r="157" spans="3:9" x14ac:dyDescent="0.25">
      <c r="C157" s="76" t="s">
        <v>168</v>
      </c>
      <c r="D157" s="64">
        <f t="shared" ca="1" si="9"/>
        <v>7.5233350020272525</v>
      </c>
      <c r="E157" s="64" t="s">
        <v>28</v>
      </c>
      <c r="F157" s="6">
        <f t="shared" ca="1" si="10"/>
        <v>2.7836930586733626E-2</v>
      </c>
      <c r="G157" s="6">
        <f t="shared" ca="1" si="11"/>
        <v>0.37701187412964832</v>
      </c>
      <c r="H157" s="102">
        <v>17</v>
      </c>
      <c r="I157" s="65">
        <f t="shared" ca="1" si="12"/>
        <v>1</v>
      </c>
    </row>
    <row r="158" spans="3:9" x14ac:dyDescent="0.25">
      <c r="C158" s="76" t="s">
        <v>169</v>
      </c>
      <c r="D158" s="64">
        <f t="shared" ca="1" si="9"/>
        <v>9.614830236356088</v>
      </c>
      <c r="E158" s="64" t="s">
        <v>28</v>
      </c>
      <c r="F158" s="6">
        <f t="shared" ca="1" si="10"/>
        <v>3.3684099835548077E-2</v>
      </c>
      <c r="G158" s="6">
        <f t="shared" ca="1" si="11"/>
        <v>0.50705915231332033</v>
      </c>
      <c r="H158" s="102">
        <v>21</v>
      </c>
      <c r="I158" s="65">
        <f t="shared" ca="1" si="12"/>
        <v>0</v>
      </c>
    </row>
    <row r="159" spans="3:9" x14ac:dyDescent="0.25">
      <c r="C159" s="76" t="s">
        <v>170</v>
      </c>
      <c r="D159" s="64">
        <f t="shared" ca="1" si="9"/>
        <v>8.5576911911690097</v>
      </c>
      <c r="E159" s="64" t="s">
        <v>28</v>
      </c>
      <c r="F159" s="6">
        <f t="shared" ca="1" si="10"/>
        <v>3.058948409341046E-2</v>
      </c>
      <c r="G159" s="6">
        <f t="shared" ca="1" si="11"/>
        <v>0.47396060097576265</v>
      </c>
      <c r="H159" s="102">
        <v>21</v>
      </c>
      <c r="I159" s="65">
        <f t="shared" ca="1" si="12"/>
        <v>0</v>
      </c>
    </row>
    <row r="160" spans="3:9" x14ac:dyDescent="0.25">
      <c r="C160" s="76" t="s">
        <v>171</v>
      </c>
      <c r="D160" s="64">
        <f t="shared" ca="1" si="9"/>
        <v>10.733795380550177</v>
      </c>
      <c r="E160" s="64" t="s">
        <v>28</v>
      </c>
      <c r="F160" s="6">
        <f t="shared" ca="1" si="10"/>
        <v>3.7301429286685776E-2</v>
      </c>
      <c r="G160" s="6">
        <f t="shared" ca="1" si="11"/>
        <v>0.54311794878460451</v>
      </c>
      <c r="H160" s="102">
        <v>21</v>
      </c>
      <c r="I160" s="65">
        <f t="shared" ca="1" si="12"/>
        <v>1</v>
      </c>
    </row>
    <row r="161" spans="3:9" x14ac:dyDescent="0.25">
      <c r="C161" s="76" t="s">
        <v>172</v>
      </c>
      <c r="D161" s="64">
        <f t="shared" ca="1" si="9"/>
        <v>7.1345669620905205</v>
      </c>
      <c r="E161" s="64" t="s">
        <v>28</v>
      </c>
      <c r="F161" s="6">
        <f t="shared" ca="1" si="10"/>
        <v>2.6867655901943632E-2</v>
      </c>
      <c r="G161" s="6">
        <f t="shared" ca="1" si="11"/>
        <v>0.43119679960805402</v>
      </c>
      <c r="H161" s="102">
        <v>21</v>
      </c>
      <c r="I161" s="65">
        <f t="shared" ca="1" si="12"/>
        <v>0</v>
      </c>
    </row>
    <row r="162" spans="3:9" x14ac:dyDescent="0.25">
      <c r="C162" s="76" t="s">
        <v>173</v>
      </c>
      <c r="D162" s="64">
        <f t="shared" ca="1" si="9"/>
        <v>10.894448541709417</v>
      </c>
      <c r="E162" s="64" t="s">
        <v>28</v>
      </c>
      <c r="F162" s="6">
        <f t="shared" ca="1" si="10"/>
        <v>3.7851738563602307E-2</v>
      </c>
      <c r="G162" s="6">
        <f t="shared" ca="1" si="11"/>
        <v>0.54836751214054125</v>
      </c>
      <c r="H162" s="102">
        <v>21</v>
      </c>
      <c r="I162" s="65">
        <f t="shared" ca="1" si="12"/>
        <v>1</v>
      </c>
    </row>
    <row r="163" spans="3:9" x14ac:dyDescent="0.25">
      <c r="C163" s="76" t="s">
        <v>174</v>
      </c>
      <c r="D163" s="64">
        <f t="shared" ca="1" si="9"/>
        <v>9.7958017004939091</v>
      </c>
      <c r="E163" s="64" t="s">
        <v>28</v>
      </c>
      <c r="F163" s="6">
        <f t="shared" ca="1" si="10"/>
        <v>3.4244412427217472E-2</v>
      </c>
      <c r="G163" s="6">
        <f t="shared" ca="1" si="11"/>
        <v>0.51282538167205127</v>
      </c>
      <c r="H163" s="102">
        <v>21</v>
      </c>
      <c r="I163" s="65">
        <f t="shared" ca="1" si="12"/>
        <v>1</v>
      </c>
    </row>
    <row r="164" spans="3:9" x14ac:dyDescent="0.25">
      <c r="C164" s="76" t="s">
        <v>175</v>
      </c>
      <c r="D164" s="64">
        <f t="shared" ca="1" si="9"/>
        <v>7.5253682631262757</v>
      </c>
      <c r="E164" s="64" t="s">
        <v>28</v>
      </c>
      <c r="F164" s="6">
        <f t="shared" ca="1" si="10"/>
        <v>2.7842090742037577E-2</v>
      </c>
      <c r="G164" s="6">
        <f t="shared" ca="1" si="11"/>
        <v>0.44271801230037344</v>
      </c>
      <c r="H164" s="102">
        <v>21</v>
      </c>
      <c r="I164" s="65">
        <f t="shared" ca="1" si="12"/>
        <v>1</v>
      </c>
    </row>
    <row r="165" spans="3:9" x14ac:dyDescent="0.25">
      <c r="C165" s="76" t="s">
        <v>176</v>
      </c>
      <c r="D165" s="64">
        <f t="shared" ca="1" si="9"/>
        <v>12.177227460143369</v>
      </c>
      <c r="E165" s="64" t="s">
        <v>28</v>
      </c>
      <c r="F165" s="6">
        <f t="shared" ca="1" si="10"/>
        <v>4.254728461002643E-2</v>
      </c>
      <c r="G165" s="6">
        <f t="shared" ca="1" si="11"/>
        <v>0.59077615600122457</v>
      </c>
      <c r="H165" s="102">
        <v>21</v>
      </c>
      <c r="I165" s="65">
        <f t="shared" ca="1" si="12"/>
        <v>1</v>
      </c>
    </row>
    <row r="166" spans="3:9" x14ac:dyDescent="0.25">
      <c r="C166" s="76" t="s">
        <v>177</v>
      </c>
      <c r="D166" s="64">
        <f t="shared" ca="1" si="9"/>
        <v>7.2769938398586582</v>
      </c>
      <c r="E166" s="64" t="s">
        <v>28</v>
      </c>
      <c r="F166" s="6">
        <f t="shared" ca="1" si="10"/>
        <v>2.7218773172078756E-2</v>
      </c>
      <c r="G166" s="6">
        <f t="shared" ca="1" si="11"/>
        <v>0.43537542437553922</v>
      </c>
      <c r="H166" s="102">
        <v>21</v>
      </c>
      <c r="I166" s="65">
        <f t="shared" ca="1" si="12"/>
        <v>0</v>
      </c>
    </row>
    <row r="167" spans="3:9" x14ac:dyDescent="0.25">
      <c r="C167" s="76" t="s">
        <v>178</v>
      </c>
      <c r="D167" s="64">
        <f t="shared" ca="1" si="9"/>
        <v>9.8836933649862342</v>
      </c>
      <c r="E167" s="64" t="s">
        <v>28</v>
      </c>
      <c r="F167" s="6">
        <f t="shared" ca="1" si="10"/>
        <v>3.4519890120344926E-2</v>
      </c>
      <c r="G167" s="6">
        <f t="shared" ca="1" si="11"/>
        <v>0.51563556587279469</v>
      </c>
      <c r="H167" s="102">
        <v>21</v>
      </c>
      <c r="I167" s="65">
        <f t="shared" ca="1" si="12"/>
        <v>0</v>
      </c>
    </row>
    <row r="168" spans="3:9" x14ac:dyDescent="0.25">
      <c r="C168" s="76" t="s">
        <v>179</v>
      </c>
      <c r="D168" s="64">
        <f t="shared" ca="1" si="9"/>
        <v>8.3102754813943971</v>
      </c>
      <c r="E168" s="64" t="s">
        <v>28</v>
      </c>
      <c r="F168" s="6">
        <f t="shared" ca="1" si="10"/>
        <v>2.9907272675840712E-2</v>
      </c>
      <c r="G168" s="6">
        <f t="shared" ca="1" si="11"/>
        <v>0.46637008651240675</v>
      </c>
      <c r="H168" s="102">
        <v>21</v>
      </c>
      <c r="I168" s="65">
        <f t="shared" ca="1" si="12"/>
        <v>1</v>
      </c>
    </row>
    <row r="169" spans="3:9" x14ac:dyDescent="0.25">
      <c r="C169" s="76" t="s">
        <v>180</v>
      </c>
      <c r="D169" s="64">
        <f t="shared" ca="1" si="9"/>
        <v>6.5358046411264112</v>
      </c>
      <c r="E169" s="64" t="s">
        <v>28</v>
      </c>
      <c r="F169" s="6">
        <f t="shared" ca="1" si="10"/>
        <v>2.5440427462051596E-2</v>
      </c>
      <c r="G169" s="6">
        <f t="shared" ca="1" si="11"/>
        <v>0.4138906933633828</v>
      </c>
      <c r="H169" s="102">
        <v>21</v>
      </c>
      <c r="I169" s="65">
        <f t="shared" ca="1" si="12"/>
        <v>0</v>
      </c>
    </row>
    <row r="170" spans="3:9" x14ac:dyDescent="0.25">
      <c r="C170" s="76" t="s">
        <v>181</v>
      </c>
      <c r="D170" s="64">
        <f t="shared" ca="1" si="9"/>
        <v>7.8938525844156509</v>
      </c>
      <c r="E170" s="64" t="s">
        <v>28</v>
      </c>
      <c r="F170" s="6">
        <f t="shared" ca="1" si="10"/>
        <v>2.879322880884469E-2</v>
      </c>
      <c r="G170" s="6">
        <f t="shared" ca="1" si="11"/>
        <v>0.45373867743847618</v>
      </c>
      <c r="H170" s="102">
        <v>21</v>
      </c>
      <c r="I170" s="65">
        <f t="shared" ca="1" si="12"/>
        <v>0</v>
      </c>
    </row>
    <row r="171" spans="3:9" x14ac:dyDescent="0.25">
      <c r="C171" s="76" t="s">
        <v>182</v>
      </c>
      <c r="D171" s="64">
        <f t="shared" ca="1" si="9"/>
        <v>7.4928234091242958</v>
      </c>
      <c r="E171" s="64" t="s">
        <v>28</v>
      </c>
      <c r="F171" s="6">
        <f t="shared" ca="1" si="10"/>
        <v>2.7759610842976082E-2</v>
      </c>
      <c r="G171" s="6">
        <f t="shared" ca="1" si="11"/>
        <v>0.44175192006442854</v>
      </c>
      <c r="H171" s="102">
        <v>21</v>
      </c>
      <c r="I171" s="65">
        <f t="shared" ca="1" si="12"/>
        <v>0</v>
      </c>
    </row>
    <row r="172" spans="3:9" x14ac:dyDescent="0.25">
      <c r="C172" s="76" t="s">
        <v>183</v>
      </c>
      <c r="D172" s="64">
        <f t="shared" ca="1" si="9"/>
        <v>10.467751630524308</v>
      </c>
      <c r="E172" s="64" t="s">
        <v>28</v>
      </c>
      <c r="F172" s="6">
        <f t="shared" ca="1" si="10"/>
        <v>3.6407648975386689E-2</v>
      </c>
      <c r="G172" s="6">
        <f t="shared" ca="1" si="11"/>
        <v>0.53446156962826352</v>
      </c>
      <c r="H172" s="102">
        <v>21</v>
      </c>
      <c r="I172" s="65">
        <f t="shared" ca="1" si="12"/>
        <v>1</v>
      </c>
    </row>
    <row r="173" spans="3:9" x14ac:dyDescent="0.25">
      <c r="C173" s="76" t="s">
        <v>184</v>
      </c>
      <c r="D173" s="64">
        <f t="shared" ca="1" si="9"/>
        <v>8.5105407125189956</v>
      </c>
      <c r="E173" s="64" t="s">
        <v>28</v>
      </c>
      <c r="F173" s="6">
        <f t="shared" ca="1" si="10"/>
        <v>3.0458284267412029E-2</v>
      </c>
      <c r="G173" s="6">
        <f t="shared" ca="1" si="11"/>
        <v>0.47250926070013077</v>
      </c>
      <c r="H173" s="102">
        <v>21</v>
      </c>
      <c r="I173" s="65">
        <f t="shared" ca="1" si="12"/>
        <v>1</v>
      </c>
    </row>
    <row r="174" spans="3:9" x14ac:dyDescent="0.25">
      <c r="C174" s="76" t="s">
        <v>185</v>
      </c>
      <c r="D174" s="64">
        <f t="shared" ca="1" si="9"/>
        <v>6.1036294848984642</v>
      </c>
      <c r="E174" s="64" t="s">
        <v>28</v>
      </c>
      <c r="F174" s="6">
        <f t="shared" ref="F174:F205" ca="1" si="13">EXP(LN(1/$K$13)+(LN(1/$K$14)-LN(1/$K$13))/$K$12*(D174-$K$11))</f>
        <v>2.4457627181515604E-2</v>
      </c>
      <c r="G174" s="6">
        <f t="shared" ca="1" si="11"/>
        <v>0.40166840427437978</v>
      </c>
      <c r="H174" s="102">
        <v>21</v>
      </c>
      <c r="I174" s="65">
        <f t="shared" ca="1" si="12"/>
        <v>1</v>
      </c>
    </row>
    <row r="175" spans="3:9" x14ac:dyDescent="0.25">
      <c r="C175" s="76" t="s">
        <v>186</v>
      </c>
      <c r="D175" s="64">
        <f t="shared" ca="1" si="9"/>
        <v>9.2599216710227683</v>
      </c>
      <c r="E175" s="64" t="s">
        <v>28</v>
      </c>
      <c r="F175" s="6">
        <f t="shared" ca="1" si="13"/>
        <v>3.2611734251553191E-2</v>
      </c>
      <c r="G175" s="6">
        <f t="shared" ca="1" si="11"/>
        <v>0.49583234594078884</v>
      </c>
      <c r="H175" s="102">
        <v>21</v>
      </c>
      <c r="I175" s="65">
        <f t="shared" ca="1" si="12"/>
        <v>1</v>
      </c>
    </row>
    <row r="176" spans="3:9" x14ac:dyDescent="0.25">
      <c r="C176" s="76" t="s">
        <v>187</v>
      </c>
      <c r="D176" s="64">
        <f t="shared" ca="1" si="9"/>
        <v>10.66314685436191</v>
      </c>
      <c r="E176" s="64" t="s">
        <v>28</v>
      </c>
      <c r="F176" s="6">
        <f t="shared" ca="1" si="13"/>
        <v>3.7061966051660587E-2</v>
      </c>
      <c r="G176" s="6">
        <f t="shared" ca="1" si="11"/>
        <v>0.54081462671428149</v>
      </c>
      <c r="H176" s="102">
        <v>21</v>
      </c>
      <c r="I176" s="65">
        <f t="shared" ca="1" si="12"/>
        <v>1</v>
      </c>
    </row>
    <row r="177" spans="3:9" x14ac:dyDescent="0.25">
      <c r="C177" s="76" t="s">
        <v>188</v>
      </c>
      <c r="D177" s="64">
        <f t="shared" ca="1" si="9"/>
        <v>9.4594630793438697</v>
      </c>
      <c r="E177" s="64" t="s">
        <v>28</v>
      </c>
      <c r="F177" s="6">
        <f t="shared" ca="1" si="13"/>
        <v>3.3210381408761584E-2</v>
      </c>
      <c r="G177" s="6">
        <f t="shared" ca="1" si="11"/>
        <v>0.50213086100161375</v>
      </c>
      <c r="H177" s="102">
        <v>21</v>
      </c>
      <c r="I177" s="65">
        <f t="shared" ca="1" si="12"/>
        <v>1</v>
      </c>
    </row>
    <row r="178" spans="3:9" x14ac:dyDescent="0.25">
      <c r="C178" s="76" t="s">
        <v>189</v>
      </c>
      <c r="D178" s="64">
        <f t="shared" ca="1" si="9"/>
        <v>13.048880282143372</v>
      </c>
      <c r="E178" s="64" t="s">
        <v>28</v>
      </c>
      <c r="F178" s="6">
        <f t="shared" ca="1" si="13"/>
        <v>4.6066066127658838E-2</v>
      </c>
      <c r="G178" s="6">
        <f t="shared" ca="1" si="11"/>
        <v>0.61992527037218359</v>
      </c>
      <c r="H178" s="102">
        <v>21</v>
      </c>
      <c r="I178" s="65">
        <f t="shared" ca="1" si="12"/>
        <v>1</v>
      </c>
    </row>
    <row r="179" spans="3:9" x14ac:dyDescent="0.25">
      <c r="C179" s="76" t="s">
        <v>190</v>
      </c>
      <c r="D179" s="64">
        <f t="shared" ca="1" si="9"/>
        <v>11.938918631361821</v>
      </c>
      <c r="E179" s="64" t="s">
        <v>28</v>
      </c>
      <c r="F179" s="6">
        <f t="shared" ca="1" si="13"/>
        <v>4.1632937391324558E-2</v>
      </c>
      <c r="G179" s="6">
        <f t="shared" ca="1" si="11"/>
        <v>0.58284260619424111</v>
      </c>
      <c r="H179" s="102">
        <v>21</v>
      </c>
      <c r="I179" s="65">
        <f t="shared" ca="1" si="12"/>
        <v>1</v>
      </c>
    </row>
    <row r="180" spans="3:9" x14ac:dyDescent="0.25">
      <c r="C180" s="76" t="s">
        <v>191</v>
      </c>
      <c r="D180" s="64">
        <f t="shared" ca="1" si="9"/>
        <v>11.664159156380409</v>
      </c>
      <c r="E180" s="64" t="s">
        <v>28</v>
      </c>
      <c r="F180" s="6">
        <f t="shared" ca="1" si="13"/>
        <v>4.0603096435776628E-2</v>
      </c>
      <c r="G180" s="6">
        <f t="shared" ca="1" si="11"/>
        <v>0.57372262311525657</v>
      </c>
      <c r="H180" s="102">
        <v>21</v>
      </c>
      <c r="I180" s="65">
        <f t="shared" ca="1" si="12"/>
        <v>0</v>
      </c>
    </row>
    <row r="181" spans="3:9" x14ac:dyDescent="0.25">
      <c r="C181" s="76" t="s">
        <v>192</v>
      </c>
      <c r="D181" s="64">
        <f t="shared" ca="1" si="9"/>
        <v>8.3789953070509284</v>
      </c>
      <c r="E181" s="64" t="s">
        <v>28</v>
      </c>
      <c r="F181" s="6">
        <f t="shared" ca="1" si="13"/>
        <v>3.0095216441741495E-2</v>
      </c>
      <c r="G181" s="6">
        <f t="shared" ca="1" si="11"/>
        <v>0.46847207642313726</v>
      </c>
      <c r="H181" s="102">
        <v>21</v>
      </c>
      <c r="I181" s="65">
        <f t="shared" ca="1" si="12"/>
        <v>0</v>
      </c>
    </row>
    <row r="182" spans="3:9" x14ac:dyDescent="0.25">
      <c r="C182" s="76" t="s">
        <v>193</v>
      </c>
      <c r="D182" s="64">
        <f t="shared" ca="1" si="9"/>
        <v>7.0187090387860049</v>
      </c>
      <c r="E182" s="64" t="s">
        <v>28</v>
      </c>
      <c r="F182" s="6">
        <f t="shared" ca="1" si="13"/>
        <v>2.6585381096314566E-2</v>
      </c>
      <c r="G182" s="6">
        <f t="shared" ca="1" si="11"/>
        <v>0.42781505132647624</v>
      </c>
      <c r="H182" s="102">
        <v>21</v>
      </c>
      <c r="I182" s="65">
        <f t="shared" ca="1" si="12"/>
        <v>1</v>
      </c>
    </row>
    <row r="183" spans="3:9" x14ac:dyDescent="0.25">
      <c r="C183" s="76" t="s">
        <v>194</v>
      </c>
      <c r="D183" s="64">
        <f t="shared" ca="1" si="9"/>
        <v>12.373780248589751</v>
      </c>
      <c r="E183" s="64" t="s">
        <v>28</v>
      </c>
      <c r="F183" s="6">
        <f t="shared" ca="1" si="13"/>
        <v>4.3316513728950297E-2</v>
      </c>
      <c r="G183" s="6">
        <f t="shared" ca="1" si="11"/>
        <v>0.59733357459198888</v>
      </c>
      <c r="H183" s="102">
        <v>21</v>
      </c>
      <c r="I183" s="65">
        <f t="shared" ca="1" si="12"/>
        <v>1</v>
      </c>
    </row>
    <row r="184" spans="3:9" x14ac:dyDescent="0.25">
      <c r="C184" s="76" t="s">
        <v>195</v>
      </c>
      <c r="D184" s="64">
        <f t="shared" ca="1" si="9"/>
        <v>12.341163355158928</v>
      </c>
      <c r="E184" s="64" t="s">
        <v>28</v>
      </c>
      <c r="F184" s="6">
        <f t="shared" ca="1" si="13"/>
        <v>4.318790850391524E-2</v>
      </c>
      <c r="G184" s="6">
        <f t="shared" ca="1" si="11"/>
        <v>0.59624461964694442</v>
      </c>
      <c r="H184" s="102">
        <v>21</v>
      </c>
      <c r="I184" s="65">
        <f t="shared" ca="1" si="12"/>
        <v>0</v>
      </c>
    </row>
    <row r="185" spans="3:9" x14ac:dyDescent="0.25">
      <c r="C185" s="76" t="s">
        <v>196</v>
      </c>
      <c r="D185" s="64">
        <f t="shared" ca="1" si="9"/>
        <v>7.5247419681435375</v>
      </c>
      <c r="E185" s="64" t="s">
        <v>28</v>
      </c>
      <c r="F185" s="6">
        <f t="shared" ca="1" si="13"/>
        <v>2.7840501183945283E-2</v>
      </c>
      <c r="G185" s="6">
        <f t="shared" ca="1" si="11"/>
        <v>0.44269940951593001</v>
      </c>
      <c r="H185" s="102">
        <v>21</v>
      </c>
      <c r="I185" s="65">
        <f t="shared" ca="1" si="12"/>
        <v>0</v>
      </c>
    </row>
    <row r="186" spans="3:9" x14ac:dyDescent="0.25">
      <c r="C186" s="76" t="s">
        <v>197</v>
      </c>
      <c r="D186" s="64">
        <f t="shared" ca="1" si="9"/>
        <v>11.689090574519545</v>
      </c>
      <c r="E186" s="64" t="s">
        <v>28</v>
      </c>
      <c r="F186" s="6">
        <f t="shared" ca="1" si="13"/>
        <v>4.0695482779680762E-2</v>
      </c>
      <c r="G186" s="6">
        <f t="shared" ca="1" si="11"/>
        <v>0.57454884774655701</v>
      </c>
      <c r="H186" s="102">
        <v>21</v>
      </c>
      <c r="I186" s="65">
        <f t="shared" ca="1" si="12"/>
        <v>1</v>
      </c>
    </row>
    <row r="187" spans="3:9" x14ac:dyDescent="0.25">
      <c r="C187" s="76" t="s">
        <v>198</v>
      </c>
      <c r="D187" s="64">
        <f t="shared" ca="1" si="9"/>
        <v>11.509753529122587</v>
      </c>
      <c r="E187" s="64" t="s">
        <v>28</v>
      </c>
      <c r="F187" s="6">
        <f t="shared" ca="1" si="13"/>
        <v>4.0035581388338667E-2</v>
      </c>
      <c r="G187" s="6">
        <f t="shared" ca="1" si="11"/>
        <v>0.63244765485680743</v>
      </c>
      <c r="H187" s="102">
        <v>25</v>
      </c>
      <c r="I187" s="65">
        <f t="shared" ca="1" si="12"/>
        <v>0</v>
      </c>
    </row>
    <row r="188" spans="3:9" x14ac:dyDescent="0.25">
      <c r="C188" s="76" t="s">
        <v>199</v>
      </c>
      <c r="D188" s="64">
        <f t="shared" ca="1" si="9"/>
        <v>9.9423673733882918</v>
      </c>
      <c r="E188" s="64" t="s">
        <v>28</v>
      </c>
      <c r="F188" s="6">
        <f t="shared" ca="1" si="13"/>
        <v>3.4705023690471841E-2</v>
      </c>
      <c r="G188" s="6">
        <f t="shared" ca="1" si="11"/>
        <v>0.58005250703156808</v>
      </c>
      <c r="H188" s="102">
        <v>25</v>
      </c>
      <c r="I188" s="65">
        <f t="shared" ca="1" si="12"/>
        <v>1</v>
      </c>
    </row>
    <row r="189" spans="3:9" x14ac:dyDescent="0.25">
      <c r="C189" s="76" t="s">
        <v>200</v>
      </c>
      <c r="D189" s="64">
        <f t="shared" ca="1" si="9"/>
        <v>10.605781754673309</v>
      </c>
      <c r="E189" s="64" t="s">
        <v>28</v>
      </c>
      <c r="F189" s="6">
        <f t="shared" ca="1" si="13"/>
        <v>3.6868658346020988E-2</v>
      </c>
      <c r="G189" s="6">
        <f t="shared" ca="1" si="11"/>
        <v>0.60216441364226392</v>
      </c>
      <c r="H189" s="102">
        <v>25</v>
      </c>
      <c r="I189" s="65">
        <f t="shared" ca="1" si="12"/>
        <v>0</v>
      </c>
    </row>
    <row r="190" spans="3:9" x14ac:dyDescent="0.25">
      <c r="C190" s="76" t="s">
        <v>201</v>
      </c>
      <c r="D190" s="64">
        <f t="shared" ca="1" si="9"/>
        <v>9.5827735099671418</v>
      </c>
      <c r="E190" s="64" t="s">
        <v>28</v>
      </c>
      <c r="F190" s="6">
        <f t="shared" ca="1" si="13"/>
        <v>3.3585807937208632E-2</v>
      </c>
      <c r="G190" s="6">
        <f t="shared" ca="1" si="11"/>
        <v>0.56813627782354437</v>
      </c>
      <c r="H190" s="102">
        <v>25</v>
      </c>
      <c r="I190" s="65">
        <f t="shared" ca="1" si="12"/>
        <v>0</v>
      </c>
    </row>
    <row r="191" spans="3:9" x14ac:dyDescent="0.25">
      <c r="C191" s="76" t="s">
        <v>202</v>
      </c>
      <c r="D191" s="64">
        <f t="shared" ca="1" si="9"/>
        <v>7.9562256278806851</v>
      </c>
      <c r="E191" s="64" t="s">
        <v>28</v>
      </c>
      <c r="F191" s="6">
        <f t="shared" ca="1" si="13"/>
        <v>2.8957412724077366E-2</v>
      </c>
      <c r="G191" s="6">
        <f t="shared" ca="1" si="11"/>
        <v>0.51515950484337414</v>
      </c>
      <c r="H191" s="102">
        <v>25</v>
      </c>
      <c r="I191" s="65">
        <f t="shared" ca="1" si="12"/>
        <v>0</v>
      </c>
    </row>
    <row r="192" spans="3:9" x14ac:dyDescent="0.25">
      <c r="C192" s="76" t="s">
        <v>203</v>
      </c>
      <c r="D192" s="64">
        <f t="shared" ca="1" si="9"/>
        <v>10.685810775938615</v>
      </c>
      <c r="E192" s="64" t="s">
        <v>28</v>
      </c>
      <c r="F192" s="6">
        <f t="shared" ca="1" si="13"/>
        <v>3.7138617480374947E-2</v>
      </c>
      <c r="G192" s="6">
        <f t="shared" ca="1" si="11"/>
        <v>0.60484035730489749</v>
      </c>
      <c r="H192" s="102">
        <v>25</v>
      </c>
      <c r="I192" s="65">
        <f t="shared" ca="1" si="12"/>
        <v>0</v>
      </c>
    </row>
    <row r="193" spans="3:9" x14ac:dyDescent="0.25">
      <c r="C193" s="76" t="s">
        <v>204</v>
      </c>
      <c r="D193" s="64">
        <f t="shared" ca="1" si="9"/>
        <v>5.4973287031728271</v>
      </c>
      <c r="E193" s="64" t="s">
        <v>28</v>
      </c>
      <c r="F193" s="6">
        <f t="shared" ca="1" si="13"/>
        <v>2.3142511855321395E-2</v>
      </c>
      <c r="G193" s="6">
        <f t="shared" ca="1" si="11"/>
        <v>0.43929636694969509</v>
      </c>
      <c r="H193" s="102">
        <v>25</v>
      </c>
      <c r="I193" s="65">
        <f t="shared" ca="1" si="12"/>
        <v>1</v>
      </c>
    </row>
    <row r="194" spans="3:9" x14ac:dyDescent="0.25">
      <c r="C194" s="76" t="s">
        <v>205</v>
      </c>
      <c r="D194" s="64">
        <f t="shared" ca="1" si="9"/>
        <v>12.642511118347702</v>
      </c>
      <c r="E194" s="64" t="s">
        <v>28</v>
      </c>
      <c r="F194" s="6">
        <f t="shared" ca="1" si="13"/>
        <v>4.4390774085951268E-2</v>
      </c>
      <c r="G194" s="6">
        <f t="shared" ca="1" si="11"/>
        <v>0.67036501809190541</v>
      </c>
      <c r="H194" s="102">
        <v>25</v>
      </c>
      <c r="I194" s="65">
        <f t="shared" ca="1" si="12"/>
        <v>0</v>
      </c>
    </row>
    <row r="195" spans="3:9" x14ac:dyDescent="0.25">
      <c r="C195" s="76" t="s">
        <v>206</v>
      </c>
      <c r="D195" s="64">
        <f t="shared" ca="1" si="9"/>
        <v>12.062732303335498</v>
      </c>
      <c r="E195" s="64" t="s">
        <v>28</v>
      </c>
      <c r="F195" s="6">
        <f t="shared" ca="1" si="13"/>
        <v>4.2105508228655837E-2</v>
      </c>
      <c r="G195" s="6">
        <f t="shared" ca="1" si="11"/>
        <v>0.65098406741523651</v>
      </c>
      <c r="H195" s="102">
        <v>25</v>
      </c>
      <c r="I195" s="65">
        <f t="shared" ca="1" si="12"/>
        <v>0</v>
      </c>
    </row>
    <row r="196" spans="3:9" x14ac:dyDescent="0.25">
      <c r="C196" s="76" t="s">
        <v>207</v>
      </c>
      <c r="D196" s="64">
        <f t="shared" ca="1" si="9"/>
        <v>6.6301657927963333</v>
      </c>
      <c r="E196" s="64" t="s">
        <v>28</v>
      </c>
      <c r="F196" s="6">
        <f t="shared" ca="1" si="13"/>
        <v>2.5660210873040906E-2</v>
      </c>
      <c r="G196" s="6">
        <f t="shared" ca="1" si="11"/>
        <v>0.47350069730557087</v>
      </c>
      <c r="H196" s="102">
        <v>25</v>
      </c>
      <c r="I196" s="65">
        <f t="shared" ca="1" si="12"/>
        <v>0</v>
      </c>
    </row>
    <row r="197" spans="3:9" x14ac:dyDescent="0.25">
      <c r="C197" s="76" t="s">
        <v>208</v>
      </c>
      <c r="D197" s="64">
        <f t="shared" ca="1" si="9"/>
        <v>12.383750623545309</v>
      </c>
      <c r="E197" s="64" t="s">
        <v>28</v>
      </c>
      <c r="F197" s="6">
        <f t="shared" ca="1" si="13"/>
        <v>4.3355902315210998E-2</v>
      </c>
      <c r="G197" s="6">
        <f t="shared" ca="1" si="11"/>
        <v>0.66172549152940296</v>
      </c>
      <c r="H197" s="102">
        <v>25</v>
      </c>
      <c r="I197" s="65">
        <f t="shared" ca="1" si="12"/>
        <v>1</v>
      </c>
    </row>
    <row r="198" spans="3:9" x14ac:dyDescent="0.25">
      <c r="C198" s="76" t="s">
        <v>209</v>
      </c>
      <c r="D198" s="64">
        <f t="shared" ca="1" si="9"/>
        <v>8.8090112715585995</v>
      </c>
      <c r="E198" s="64" t="s">
        <v>28</v>
      </c>
      <c r="F198" s="6">
        <f t="shared" ca="1" si="13"/>
        <v>3.1298395272159857E-2</v>
      </c>
      <c r="G198" s="6">
        <f t="shared" ca="1" si="11"/>
        <v>0.54272022752571747</v>
      </c>
      <c r="H198" s="102">
        <v>25</v>
      </c>
      <c r="I198" s="65">
        <f t="shared" ca="1" si="12"/>
        <v>1</v>
      </c>
    </row>
    <row r="199" spans="3:9" x14ac:dyDescent="0.25">
      <c r="C199" s="76" t="s">
        <v>210</v>
      </c>
      <c r="D199" s="64">
        <f t="shared" ca="1" si="9"/>
        <v>11.671511974095967</v>
      </c>
      <c r="E199" s="64" t="s">
        <v>28</v>
      </c>
      <c r="F199" s="6">
        <f t="shared" ca="1" si="13"/>
        <v>4.0630321351144166E-2</v>
      </c>
      <c r="G199" s="6">
        <f t="shared" ca="1" si="11"/>
        <v>0.63787217935610085</v>
      </c>
      <c r="H199" s="102">
        <v>25</v>
      </c>
      <c r="I199" s="65">
        <f t="shared" ca="1" si="12"/>
        <v>0</v>
      </c>
    </row>
    <row r="200" spans="3:9" x14ac:dyDescent="0.25">
      <c r="C200" s="76" t="s">
        <v>211</v>
      </c>
      <c r="D200" s="64">
        <f t="shared" ca="1" si="9"/>
        <v>9.0600864050187333</v>
      </c>
      <c r="E200" s="64" t="s">
        <v>28</v>
      </c>
      <c r="F200" s="6">
        <f t="shared" ca="1" si="13"/>
        <v>3.2023020397102107E-2</v>
      </c>
      <c r="G200" s="6">
        <f t="shared" ca="1" si="11"/>
        <v>0.55092955476513783</v>
      </c>
      <c r="H200" s="102">
        <v>25</v>
      </c>
      <c r="I200" s="65">
        <f t="shared" ca="1" si="12"/>
        <v>1</v>
      </c>
    </row>
    <row r="201" spans="3:9" x14ac:dyDescent="0.25">
      <c r="C201" s="76" t="s">
        <v>212</v>
      </c>
      <c r="D201" s="64">
        <f t="shared" ca="1" si="9"/>
        <v>11.444467153167459</v>
      </c>
      <c r="E201" s="64" t="s">
        <v>28</v>
      </c>
      <c r="F201" s="6">
        <f t="shared" ca="1" si="13"/>
        <v>3.9798014995833818E-2</v>
      </c>
      <c r="G201" s="6">
        <f t="shared" ca="1" si="11"/>
        <v>0.63025820743623973</v>
      </c>
      <c r="H201" s="102">
        <v>25</v>
      </c>
      <c r="I201" s="65">
        <f t="shared" ca="1" si="12"/>
        <v>1</v>
      </c>
    </row>
    <row r="202" spans="3:9" x14ac:dyDescent="0.25">
      <c r="C202" s="76" t="s">
        <v>213</v>
      </c>
      <c r="D202" s="64">
        <f t="shared" ca="1" si="9"/>
        <v>6.3183303847682799</v>
      </c>
      <c r="E202" s="64" t="s">
        <v>28</v>
      </c>
      <c r="F202" s="6">
        <f t="shared" ca="1" si="13"/>
        <v>2.494103449129275E-2</v>
      </c>
      <c r="G202" s="6">
        <f t="shared" ca="1" si="11"/>
        <v>0.46394894055103586</v>
      </c>
      <c r="H202" s="102">
        <v>25</v>
      </c>
      <c r="I202" s="65">
        <f t="shared" ca="1" si="12"/>
        <v>1</v>
      </c>
    </row>
    <row r="203" spans="3:9" x14ac:dyDescent="0.25">
      <c r="C203" s="76" t="s">
        <v>214</v>
      </c>
      <c r="D203" s="64">
        <f t="shared" ca="1" si="9"/>
        <v>8.2044847158584222</v>
      </c>
      <c r="E203" s="64" t="s">
        <v>28</v>
      </c>
      <c r="F203" s="6">
        <f t="shared" ca="1" si="13"/>
        <v>2.9620234198943843E-2</v>
      </c>
      <c r="G203" s="6">
        <f t="shared" ca="1" si="11"/>
        <v>0.52312737389223374</v>
      </c>
      <c r="H203" s="102">
        <v>25</v>
      </c>
      <c r="I203" s="65">
        <f t="shared" ca="1" si="12"/>
        <v>1</v>
      </c>
    </row>
    <row r="204" spans="3:9" x14ac:dyDescent="0.25">
      <c r="C204" s="76" t="s">
        <v>215</v>
      </c>
      <c r="D204" s="64">
        <f t="shared" ca="1" si="9"/>
        <v>12.066686791786678</v>
      </c>
      <c r="E204" s="64" t="s">
        <v>28</v>
      </c>
      <c r="F204" s="6">
        <f t="shared" ca="1" si="13"/>
        <v>4.2120689758333336E-2</v>
      </c>
      <c r="G204" s="6">
        <f t="shared" ca="1" si="11"/>
        <v>0.65111650717413139</v>
      </c>
      <c r="H204" s="102">
        <v>25</v>
      </c>
      <c r="I204" s="65">
        <f t="shared" ca="1" si="12"/>
        <v>0</v>
      </c>
    </row>
    <row r="205" spans="3:9" x14ac:dyDescent="0.25">
      <c r="C205" s="76" t="s">
        <v>216</v>
      </c>
      <c r="D205" s="64">
        <f t="shared" ca="1" si="9"/>
        <v>11.459866728330868</v>
      </c>
      <c r="E205" s="64" t="s">
        <v>28</v>
      </c>
      <c r="F205" s="6">
        <f t="shared" ca="1" si="13"/>
        <v>3.9853924166620987E-2</v>
      </c>
      <c r="G205" s="6">
        <f t="shared" ca="1" si="11"/>
        <v>0.63077464535765226</v>
      </c>
      <c r="H205" s="102">
        <v>25</v>
      </c>
      <c r="I205" s="65">
        <f t="shared" ca="1" si="12"/>
        <v>1</v>
      </c>
    </row>
    <row r="206" spans="3:9" x14ac:dyDescent="0.25">
      <c r="C206" s="76" t="s">
        <v>217</v>
      </c>
      <c r="D206" s="64">
        <f t="shared" ca="1" si="9"/>
        <v>8.2034574987148456</v>
      </c>
      <c r="E206" s="64" t="s">
        <v>28</v>
      </c>
      <c r="F206" s="6">
        <f t="shared" ref="F206:F237" ca="1" si="14">EXP(LN(1/$K$13)+(LN(1/$K$14)-LN(1/$K$13))/$K$12*(D206-$K$11))</f>
        <v>2.9617460633371763E-2</v>
      </c>
      <c r="G206" s="6">
        <f t="shared" ca="1" si="11"/>
        <v>0.52309430680837432</v>
      </c>
      <c r="H206" s="102">
        <v>25</v>
      </c>
      <c r="I206" s="65">
        <f t="shared" ca="1" si="12"/>
        <v>1</v>
      </c>
    </row>
    <row r="207" spans="3:9" x14ac:dyDescent="0.25">
      <c r="C207" s="76" t="s">
        <v>218</v>
      </c>
      <c r="D207" s="64">
        <f t="shared" ca="1" si="9"/>
        <v>10.016624200571043</v>
      </c>
      <c r="E207" s="64" t="s">
        <v>28</v>
      </c>
      <c r="F207" s="6">
        <f t="shared" ca="1" si="14"/>
        <v>3.4940749711320121E-2</v>
      </c>
      <c r="G207" s="6">
        <f t="shared" ca="1" si="11"/>
        <v>0.58252004289720205</v>
      </c>
      <c r="H207" s="102">
        <v>25</v>
      </c>
      <c r="I207" s="65">
        <f t="shared" ca="1" si="12"/>
        <v>0</v>
      </c>
    </row>
    <row r="208" spans="3:9" x14ac:dyDescent="0.25">
      <c r="C208" s="76" t="s">
        <v>219</v>
      </c>
      <c r="D208" s="64">
        <f t="shared" ca="1" si="9"/>
        <v>6.8495996701681339</v>
      </c>
      <c r="E208" s="64" t="s">
        <v>28</v>
      </c>
      <c r="F208" s="6">
        <f t="shared" ca="1" si="14"/>
        <v>2.6178680030010081E-2</v>
      </c>
      <c r="G208" s="6">
        <f t="shared" ca="1" si="11"/>
        <v>0.48028100138651442</v>
      </c>
      <c r="H208" s="102">
        <v>25</v>
      </c>
      <c r="I208" s="65">
        <f t="shared" ca="1" si="12"/>
        <v>0</v>
      </c>
    </row>
    <row r="209" spans="3:9" x14ac:dyDescent="0.25">
      <c r="C209" s="76" t="s">
        <v>220</v>
      </c>
      <c r="D209" s="64">
        <f t="shared" ca="1" si="9"/>
        <v>9.9594151413731566</v>
      </c>
      <c r="E209" s="64" t="s">
        <v>28</v>
      </c>
      <c r="F209" s="6">
        <f t="shared" ca="1" si="14"/>
        <v>3.475900027568081E-2</v>
      </c>
      <c r="G209" s="6">
        <f t="shared" ca="1" si="11"/>
        <v>0.58061880814906663</v>
      </c>
      <c r="H209" s="102">
        <v>25</v>
      </c>
      <c r="I209" s="65">
        <f t="shared" ca="1" si="12"/>
        <v>0</v>
      </c>
    </row>
    <row r="210" spans="3:9" x14ac:dyDescent="0.25">
      <c r="C210" s="76" t="s">
        <v>221</v>
      </c>
      <c r="D210" s="64">
        <f t="shared" ca="1" si="9"/>
        <v>10.67693245006102</v>
      </c>
      <c r="E210" s="64" t="s">
        <v>28</v>
      </c>
      <c r="F210" s="6">
        <f t="shared" ca="1" si="14"/>
        <v>3.7108571311639672E-2</v>
      </c>
      <c r="G210" s="6">
        <f t="shared" ref="G210:G272" ca="1" si="15">1-EXP(-F210*H210)</f>
        <v>0.60454341996344618</v>
      </c>
      <c r="H210" s="102">
        <v>25</v>
      </c>
      <c r="I210" s="65">
        <f t="shared" ref="I210:I272" ca="1" si="16">IF(RAND()&lt;G210,1,0)</f>
        <v>1</v>
      </c>
    </row>
    <row r="211" spans="3:9" x14ac:dyDescent="0.25">
      <c r="C211" s="76" t="s">
        <v>222</v>
      </c>
      <c r="D211" s="64">
        <f t="shared" ca="1" si="9"/>
        <v>11.361120712619662</v>
      </c>
      <c r="E211" s="64" t="s">
        <v>28</v>
      </c>
      <c r="F211" s="6">
        <f t="shared" ca="1" si="14"/>
        <v>3.9496778442888701E-2</v>
      </c>
      <c r="G211" s="6">
        <f t="shared" ca="1" si="15"/>
        <v>0.62746320259896593</v>
      </c>
      <c r="H211" s="102">
        <v>25</v>
      </c>
      <c r="I211" s="65">
        <f t="shared" ca="1" si="16"/>
        <v>1</v>
      </c>
    </row>
    <row r="212" spans="3:9" x14ac:dyDescent="0.25">
      <c r="C212" s="76" t="s">
        <v>223</v>
      </c>
      <c r="D212" s="64">
        <f t="shared" ca="1" si="9"/>
        <v>10.72081116738347</v>
      </c>
      <c r="E212" s="64" t="s">
        <v>28</v>
      </c>
      <c r="F212" s="6">
        <f t="shared" ca="1" si="14"/>
        <v>3.7257303533284318E-2</v>
      </c>
      <c r="G212" s="6">
        <f t="shared" ca="1" si="15"/>
        <v>0.60601111799040641</v>
      </c>
      <c r="H212" s="102">
        <v>25</v>
      </c>
      <c r="I212" s="65">
        <f t="shared" ca="1" si="16"/>
        <v>0</v>
      </c>
    </row>
    <row r="213" spans="3:9" x14ac:dyDescent="0.25">
      <c r="C213" s="76" t="s">
        <v>224</v>
      </c>
      <c r="D213" s="64">
        <f t="shared" ca="1" si="9"/>
        <v>8.4573359661260348</v>
      </c>
      <c r="E213" s="64" t="s">
        <v>28</v>
      </c>
      <c r="F213" s="6">
        <f t="shared" ca="1" si="14"/>
        <v>3.0310913597049932E-2</v>
      </c>
      <c r="G213" s="6">
        <f t="shared" ca="1" si="15"/>
        <v>0.53129084426514372</v>
      </c>
      <c r="H213" s="102">
        <v>25</v>
      </c>
      <c r="I213" s="65">
        <f t="shared" ca="1" si="16"/>
        <v>1</v>
      </c>
    </row>
    <row r="214" spans="3:9" x14ac:dyDescent="0.25">
      <c r="C214" s="76" t="s">
        <v>225</v>
      </c>
      <c r="D214" s="64">
        <f t="shared" ca="1" si="9"/>
        <v>11.835716886304397</v>
      </c>
      <c r="E214" s="64" t="s">
        <v>28</v>
      </c>
      <c r="F214" s="6">
        <f t="shared" ca="1" si="14"/>
        <v>4.1243093431157569E-2</v>
      </c>
      <c r="G214" s="6">
        <f t="shared" ca="1" si="15"/>
        <v>0.64337744869669578</v>
      </c>
      <c r="H214" s="102">
        <v>25</v>
      </c>
      <c r="I214" s="65">
        <f t="shared" ca="1" si="16"/>
        <v>0</v>
      </c>
    </row>
    <row r="215" spans="3:9" x14ac:dyDescent="0.25">
      <c r="C215" s="76" t="s">
        <v>226</v>
      </c>
      <c r="D215" s="64">
        <f t="shared" ca="1" si="9"/>
        <v>11.096075691246467</v>
      </c>
      <c r="E215" s="64" t="s">
        <v>28</v>
      </c>
      <c r="F215" s="6">
        <f t="shared" ca="1" si="14"/>
        <v>3.8553905301433704E-2</v>
      </c>
      <c r="G215" s="6">
        <f t="shared" ca="1" si="15"/>
        <v>0.61857751455622845</v>
      </c>
      <c r="H215" s="102">
        <v>25</v>
      </c>
      <c r="I215" s="65">
        <f t="shared" ca="1" si="16"/>
        <v>1</v>
      </c>
    </row>
    <row r="216" spans="3:9" x14ac:dyDescent="0.25">
      <c r="C216" s="76" t="s">
        <v>227</v>
      </c>
      <c r="D216" s="64">
        <f t="shared" ca="1" si="9"/>
        <v>9.6492281249748171</v>
      </c>
      <c r="E216" s="64" t="s">
        <v>28</v>
      </c>
      <c r="F216" s="6">
        <f t="shared" ca="1" si="14"/>
        <v>3.378989013622441E-2</v>
      </c>
      <c r="G216" s="6">
        <f t="shared" ca="1" si="15"/>
        <v>0.57033405890847932</v>
      </c>
      <c r="H216" s="102">
        <v>25</v>
      </c>
      <c r="I216" s="65">
        <f t="shared" ca="1" si="16"/>
        <v>1</v>
      </c>
    </row>
    <row r="217" spans="3:9" x14ac:dyDescent="0.25">
      <c r="C217" s="76" t="s">
        <v>228</v>
      </c>
      <c r="D217" s="64">
        <f t="shared" ca="1" si="9"/>
        <v>11.101873853507394</v>
      </c>
      <c r="E217" s="64" t="s">
        <v>28</v>
      </c>
      <c r="F217" s="6">
        <f t="shared" ca="1" si="14"/>
        <v>3.8574288932372434E-2</v>
      </c>
      <c r="G217" s="6">
        <f t="shared" ca="1" si="15"/>
        <v>0.61877183441959405</v>
      </c>
      <c r="H217" s="102">
        <v>25</v>
      </c>
      <c r="I217" s="65">
        <f t="shared" ca="1" si="16"/>
        <v>1</v>
      </c>
    </row>
    <row r="218" spans="3:9" x14ac:dyDescent="0.25">
      <c r="C218" s="76" t="s">
        <v>229</v>
      </c>
      <c r="D218" s="64">
        <f t="shared" ca="1" si="9"/>
        <v>9.8181972923728829</v>
      </c>
      <c r="E218" s="64" t="s">
        <v>28</v>
      </c>
      <c r="F218" s="6">
        <f t="shared" ca="1" si="14"/>
        <v>3.4314397221687103E-2</v>
      </c>
      <c r="G218" s="6">
        <f t="shared" ca="1" si="15"/>
        <v>0.57593135172311238</v>
      </c>
      <c r="H218" s="102">
        <v>25</v>
      </c>
      <c r="I218" s="65">
        <f t="shared" ca="1" si="16"/>
        <v>1</v>
      </c>
    </row>
    <row r="219" spans="3:9" x14ac:dyDescent="0.25">
      <c r="C219" s="76" t="s">
        <v>230</v>
      </c>
      <c r="D219" s="64">
        <f t="shared" ca="1" si="9"/>
        <v>11.638113565679737</v>
      </c>
      <c r="E219" s="64" t="s">
        <v>28</v>
      </c>
      <c r="F219" s="6">
        <f t="shared" ca="1" si="14"/>
        <v>4.0506805388022753E-2</v>
      </c>
      <c r="G219" s="6">
        <f t="shared" ca="1" si="15"/>
        <v>0.63675223694793759</v>
      </c>
      <c r="H219" s="102">
        <v>25</v>
      </c>
      <c r="I219" s="65">
        <f t="shared" ca="1" si="16"/>
        <v>1</v>
      </c>
    </row>
    <row r="220" spans="3:9" x14ac:dyDescent="0.25">
      <c r="C220" s="76" t="s">
        <v>231</v>
      </c>
      <c r="D220" s="64">
        <f t="shared" ca="1" si="9"/>
        <v>9.4148653057409888</v>
      </c>
      <c r="E220" s="64" t="s">
        <v>28</v>
      </c>
      <c r="F220" s="6">
        <f t="shared" ca="1" si="14"/>
        <v>3.3075636445914283E-2</v>
      </c>
      <c r="G220" s="6">
        <f t="shared" ca="1" si="15"/>
        <v>0.56259288799680973</v>
      </c>
      <c r="H220" s="102">
        <v>25</v>
      </c>
      <c r="I220" s="65">
        <f t="shared" ca="1" si="16"/>
        <v>1</v>
      </c>
    </row>
    <row r="221" spans="3:9" x14ac:dyDescent="0.25">
      <c r="C221" s="76" t="s">
        <v>232</v>
      </c>
      <c r="D221" s="64">
        <f t="shared" ca="1" si="9"/>
        <v>11.88118942217123</v>
      </c>
      <c r="E221" s="64" t="s">
        <v>28</v>
      </c>
      <c r="F221" s="6">
        <f t="shared" ca="1" si="14"/>
        <v>4.1414413754345937E-2</v>
      </c>
      <c r="G221" s="6">
        <f t="shared" ca="1" si="15"/>
        <v>0.64490159965995097</v>
      </c>
      <c r="H221" s="102">
        <v>25</v>
      </c>
      <c r="I221" s="65">
        <f t="shared" ca="1" si="16"/>
        <v>1</v>
      </c>
    </row>
    <row r="222" spans="3:9" x14ac:dyDescent="0.25">
      <c r="C222" s="76" t="s">
        <v>233</v>
      </c>
      <c r="D222" s="64">
        <f t="shared" ca="1" si="9"/>
        <v>9.56318220852895</v>
      </c>
      <c r="E222" s="64" t="s">
        <v>28</v>
      </c>
      <c r="F222" s="6">
        <f t="shared" ca="1" si="14"/>
        <v>3.352587861669605E-2</v>
      </c>
      <c r="G222" s="6">
        <f t="shared" ca="1" si="15"/>
        <v>0.56748876039307095</v>
      </c>
      <c r="H222" s="102">
        <v>25</v>
      </c>
      <c r="I222" s="65">
        <f t="shared" ca="1" si="16"/>
        <v>1</v>
      </c>
    </row>
    <row r="223" spans="3:9" x14ac:dyDescent="0.25">
      <c r="C223" s="76" t="s">
        <v>234</v>
      </c>
      <c r="D223" s="64">
        <f t="shared" ca="1" si="9"/>
        <v>8.9215849167907297</v>
      </c>
      <c r="E223" s="64" t="s">
        <v>28</v>
      </c>
      <c r="F223" s="6">
        <f t="shared" ca="1" si="14"/>
        <v>3.1621242573949646E-2</v>
      </c>
      <c r="G223" s="6">
        <f t="shared" ca="1" si="15"/>
        <v>0.54639616152083337</v>
      </c>
      <c r="H223" s="102">
        <v>25</v>
      </c>
      <c r="I223" s="65">
        <f t="shared" ca="1" si="16"/>
        <v>0</v>
      </c>
    </row>
    <row r="224" spans="3:9" x14ac:dyDescent="0.25">
      <c r="C224" s="76" t="s">
        <v>235</v>
      </c>
      <c r="D224" s="64">
        <f t="shared" ca="1" si="9"/>
        <v>10.303190559497143</v>
      </c>
      <c r="E224" s="64" t="s">
        <v>28</v>
      </c>
      <c r="F224" s="6">
        <f t="shared" ca="1" si="14"/>
        <v>3.5865555350384944E-2</v>
      </c>
      <c r="G224" s="6">
        <f t="shared" ca="1" si="15"/>
        <v>0.59206151326853584</v>
      </c>
      <c r="H224" s="102">
        <v>25</v>
      </c>
      <c r="I224" s="65">
        <f t="shared" ca="1" si="16"/>
        <v>1</v>
      </c>
    </row>
    <row r="225" spans="3:9" x14ac:dyDescent="0.25">
      <c r="C225" s="76" t="s">
        <v>236</v>
      </c>
      <c r="D225" s="64">
        <f t="shared" ca="1" si="9"/>
        <v>6.4989851247791339</v>
      </c>
      <c r="E225" s="64" t="s">
        <v>28</v>
      </c>
      <c r="F225" s="6">
        <f t="shared" ca="1" si="14"/>
        <v>2.5355179921416063E-2</v>
      </c>
      <c r="G225" s="6">
        <f t="shared" ca="1" si="15"/>
        <v>0.46947038512883765</v>
      </c>
      <c r="H225" s="102">
        <v>25</v>
      </c>
      <c r="I225" s="65">
        <f t="shared" ca="1" si="16"/>
        <v>0</v>
      </c>
    </row>
    <row r="226" spans="3:9" x14ac:dyDescent="0.25">
      <c r="C226" s="76" t="s">
        <v>237</v>
      </c>
      <c r="D226" s="64">
        <f t="shared" ca="1" si="9"/>
        <v>9.4003489766857022</v>
      </c>
      <c r="E226" s="64" t="s">
        <v>28</v>
      </c>
      <c r="F226" s="6">
        <f t="shared" ca="1" si="14"/>
        <v>3.3031895747301351E-2</v>
      </c>
      <c r="G226" s="6">
        <f t="shared" ca="1" si="15"/>
        <v>0.56211431406358958</v>
      </c>
      <c r="H226" s="102">
        <v>25</v>
      </c>
      <c r="I226" s="65">
        <f t="shared" ca="1" si="16"/>
        <v>1</v>
      </c>
    </row>
    <row r="227" spans="3:9" x14ac:dyDescent="0.25">
      <c r="C227" s="76" t="s">
        <v>238</v>
      </c>
      <c r="D227" s="64">
        <f t="shared" ca="1" si="9"/>
        <v>12.37125407375331</v>
      </c>
      <c r="E227" s="64" t="s">
        <v>28</v>
      </c>
      <c r="F227" s="6">
        <f t="shared" ca="1" si="14"/>
        <v>4.3306539601349989E-2</v>
      </c>
      <c r="G227" s="6">
        <f t="shared" ca="1" si="15"/>
        <v>0.66130778014611846</v>
      </c>
      <c r="H227" s="102">
        <v>25</v>
      </c>
      <c r="I227" s="65">
        <f t="shared" ca="1" si="16"/>
        <v>0</v>
      </c>
    </row>
    <row r="228" spans="3:9" x14ac:dyDescent="0.25">
      <c r="C228" s="76" t="s">
        <v>239</v>
      </c>
      <c r="D228" s="64">
        <f t="shared" ca="1" si="9"/>
        <v>9.3288555878496684</v>
      </c>
      <c r="E228" s="64" t="s">
        <v>28</v>
      </c>
      <c r="F228" s="6">
        <f t="shared" ca="1" si="14"/>
        <v>3.2817313918563115E-2</v>
      </c>
      <c r="G228" s="6">
        <f t="shared" ca="1" si="15"/>
        <v>0.55975894418586547</v>
      </c>
      <c r="H228" s="102">
        <v>25</v>
      </c>
      <c r="I228" s="65">
        <f t="shared" ca="1" si="16"/>
        <v>0</v>
      </c>
    </row>
    <row r="229" spans="3:9" x14ac:dyDescent="0.25">
      <c r="C229" s="76" t="s">
        <v>240</v>
      </c>
      <c r="D229" s="64">
        <f t="shared" ca="1" si="9"/>
        <v>9.1589760611314119</v>
      </c>
      <c r="E229" s="64" t="s">
        <v>28</v>
      </c>
      <c r="F229" s="6">
        <f t="shared" ca="1" si="14"/>
        <v>3.231300851654384E-2</v>
      </c>
      <c r="G229" s="6">
        <f t="shared" ca="1" si="15"/>
        <v>0.55417340941395143</v>
      </c>
      <c r="H229" s="102">
        <v>25</v>
      </c>
      <c r="I229" s="65">
        <f t="shared" ca="1" si="16"/>
        <v>1</v>
      </c>
    </row>
    <row r="230" spans="3:9" x14ac:dyDescent="0.25">
      <c r="C230" s="76" t="s">
        <v>241</v>
      </c>
      <c r="D230" s="64">
        <f t="shared" ca="1" si="9"/>
        <v>10.772615760148621</v>
      </c>
      <c r="E230" s="64" t="s">
        <v>28</v>
      </c>
      <c r="F230" s="6">
        <f t="shared" ca="1" si="14"/>
        <v>3.7433669019718903E-2</v>
      </c>
      <c r="G230" s="6">
        <f t="shared" ca="1" si="15"/>
        <v>0.60774444496479541</v>
      </c>
      <c r="H230" s="102">
        <v>25</v>
      </c>
      <c r="I230" s="65">
        <f t="shared" ca="1" si="16"/>
        <v>1</v>
      </c>
    </row>
    <row r="231" spans="3:9" x14ac:dyDescent="0.25">
      <c r="C231" s="76" t="s">
        <v>242</v>
      </c>
      <c r="D231" s="64">
        <f t="shared" ca="1" si="9"/>
        <v>9.721968353022401</v>
      </c>
      <c r="E231" s="64" t="s">
        <v>28</v>
      </c>
      <c r="F231" s="6">
        <f t="shared" ca="1" si="14"/>
        <v>3.4014697314242344E-2</v>
      </c>
      <c r="G231" s="6">
        <f t="shared" ca="1" si="15"/>
        <v>0.57274208549199146</v>
      </c>
      <c r="H231" s="102">
        <v>25</v>
      </c>
      <c r="I231" s="65">
        <f t="shared" ca="1" si="16"/>
        <v>0</v>
      </c>
    </row>
    <row r="232" spans="3:9" x14ac:dyDescent="0.25">
      <c r="C232" s="76" t="s">
        <v>243</v>
      </c>
      <c r="D232" s="64">
        <f t="shared" ca="1" si="9"/>
        <v>10.69053507006587</v>
      </c>
      <c r="E232" s="64" t="s">
        <v>28</v>
      </c>
      <c r="F232" s="6">
        <f t="shared" ca="1" si="14"/>
        <v>3.7154615425694502E-2</v>
      </c>
      <c r="G232" s="6">
        <f t="shared" ca="1" si="15"/>
        <v>0.60499836926336603</v>
      </c>
      <c r="H232" s="102">
        <v>25</v>
      </c>
      <c r="I232" s="65">
        <f t="shared" ca="1" si="16"/>
        <v>1</v>
      </c>
    </row>
    <row r="233" spans="3:9" x14ac:dyDescent="0.25">
      <c r="C233" s="76" t="s">
        <v>244</v>
      </c>
      <c r="D233" s="64">
        <f t="shared" ca="1" si="9"/>
        <v>9.4163967575246037</v>
      </c>
      <c r="E233" s="64" t="s">
        <v>28</v>
      </c>
      <c r="F233" s="6">
        <f t="shared" ca="1" si="14"/>
        <v>3.3080254402848008E-2</v>
      </c>
      <c r="G233" s="6">
        <f t="shared" ca="1" si="15"/>
        <v>0.56264338326208496</v>
      </c>
      <c r="H233" s="102">
        <v>25</v>
      </c>
      <c r="I233" s="65">
        <f t="shared" ca="1" si="16"/>
        <v>1</v>
      </c>
    </row>
    <row r="234" spans="3:9" x14ac:dyDescent="0.25">
      <c r="C234" s="76" t="s">
        <v>245</v>
      </c>
      <c r="D234" s="64">
        <f t="shared" ca="1" si="9"/>
        <v>11.818830992181761</v>
      </c>
      <c r="E234" s="64" t="s">
        <v>28</v>
      </c>
      <c r="F234" s="6">
        <f t="shared" ca="1" si="14"/>
        <v>4.1179655487035255E-2</v>
      </c>
      <c r="G234" s="6">
        <f t="shared" ca="1" si="15"/>
        <v>0.64281141492804728</v>
      </c>
      <c r="H234" s="102">
        <v>25</v>
      </c>
      <c r="I234" s="65">
        <f t="shared" ca="1" si="16"/>
        <v>1</v>
      </c>
    </row>
    <row r="235" spans="3:9" x14ac:dyDescent="0.25">
      <c r="C235" s="76" t="s">
        <v>246</v>
      </c>
      <c r="D235" s="64">
        <f t="shared" ca="1" si="9"/>
        <v>7.818228413694098</v>
      </c>
      <c r="E235" s="64" t="s">
        <v>28</v>
      </c>
      <c r="F235" s="6">
        <f t="shared" ca="1" si="14"/>
        <v>2.8595412144396131E-2</v>
      </c>
      <c r="G235" s="6">
        <f t="shared" ca="1" si="15"/>
        <v>0.51075177641653347</v>
      </c>
      <c r="H235" s="102">
        <v>25</v>
      </c>
      <c r="I235" s="65">
        <f t="shared" ca="1" si="16"/>
        <v>1</v>
      </c>
    </row>
    <row r="236" spans="3:9" x14ac:dyDescent="0.25">
      <c r="C236" s="76" t="s">
        <v>247</v>
      </c>
      <c r="D236" s="64">
        <f t="shared" ca="1" si="9"/>
        <v>11.233112912650558</v>
      </c>
      <c r="E236" s="64" t="s">
        <v>28</v>
      </c>
      <c r="F236" s="6">
        <f t="shared" ca="1" si="14"/>
        <v>3.9038557808701149E-2</v>
      </c>
      <c r="G236" s="6">
        <f t="shared" ca="1" si="15"/>
        <v>0.62317106401668931</v>
      </c>
      <c r="H236" s="102">
        <v>25</v>
      </c>
      <c r="I236" s="65">
        <f t="shared" ca="1" si="16"/>
        <v>0</v>
      </c>
    </row>
    <row r="237" spans="3:9" x14ac:dyDescent="0.25">
      <c r="C237" s="76" t="s">
        <v>248</v>
      </c>
      <c r="D237" s="64">
        <f t="shared" ca="1" si="9"/>
        <v>6.1666600901677242</v>
      </c>
      <c r="E237" s="64" t="s">
        <v>28</v>
      </c>
      <c r="F237" s="6">
        <f t="shared" ca="1" si="14"/>
        <v>2.4598563243033583E-2</v>
      </c>
      <c r="G237" s="6">
        <f t="shared" ca="1" si="15"/>
        <v>0.45933968510260348</v>
      </c>
      <c r="H237" s="102">
        <v>25</v>
      </c>
      <c r="I237" s="65">
        <f t="shared" ca="1" si="16"/>
        <v>1</v>
      </c>
    </row>
    <row r="238" spans="3:9" x14ac:dyDescent="0.25">
      <c r="C238" s="76" t="s">
        <v>249</v>
      </c>
      <c r="D238" s="64">
        <f t="shared" ca="1" si="9"/>
        <v>9.0661327467569954</v>
      </c>
      <c r="E238" s="64" t="s">
        <v>28</v>
      </c>
      <c r="F238" s="6">
        <f t="shared" ref="F238:F272" ca="1" si="17">EXP(LN(1/$K$13)+(LN(1/$K$14)-LN(1/$K$13))/$K$12*(D238-$K$11))</f>
        <v>3.2040676006058533E-2</v>
      </c>
      <c r="G238" s="6">
        <f t="shared" ca="1" si="15"/>
        <v>0.55112772633079843</v>
      </c>
      <c r="H238" s="102">
        <v>25</v>
      </c>
      <c r="I238" s="65">
        <f t="shared" ca="1" si="16"/>
        <v>1</v>
      </c>
    </row>
    <row r="239" spans="3:9" x14ac:dyDescent="0.25">
      <c r="C239" s="76" t="s">
        <v>250</v>
      </c>
      <c r="D239" s="64">
        <f t="shared" ca="1" si="9"/>
        <v>7.1129293680033578</v>
      </c>
      <c r="E239" s="64" t="s">
        <v>28</v>
      </c>
      <c r="F239" s="6">
        <f t="shared" ca="1" si="17"/>
        <v>2.681471168623328E-2</v>
      </c>
      <c r="G239" s="6">
        <f t="shared" ca="1" si="15"/>
        <v>0.48847959000899865</v>
      </c>
      <c r="H239" s="102">
        <v>25</v>
      </c>
      <c r="I239" s="65">
        <f t="shared" ca="1" si="16"/>
        <v>0</v>
      </c>
    </row>
    <row r="240" spans="3:9" x14ac:dyDescent="0.25">
      <c r="C240" s="76" t="s">
        <v>251</v>
      </c>
      <c r="D240" s="64">
        <f t="shared" ca="1" si="9"/>
        <v>10.155943426060539</v>
      </c>
      <c r="E240" s="64" t="s">
        <v>28</v>
      </c>
      <c r="F240" s="6">
        <f t="shared" ca="1" si="17"/>
        <v>3.5387342886431659E-2</v>
      </c>
      <c r="G240" s="6">
        <f t="shared" ca="1" si="15"/>
        <v>0.58715521180288066</v>
      </c>
      <c r="H240" s="102">
        <v>25</v>
      </c>
      <c r="I240" s="65">
        <f t="shared" ca="1" si="16"/>
        <v>0</v>
      </c>
    </row>
    <row r="241" spans="3:9" x14ac:dyDescent="0.25">
      <c r="C241" s="76" t="s">
        <v>252</v>
      </c>
      <c r="D241" s="64">
        <f t="shared" ca="1" si="9"/>
        <v>7.7256688768941242</v>
      </c>
      <c r="E241" s="64" t="s">
        <v>28</v>
      </c>
      <c r="F241" s="6">
        <f t="shared" ca="1" si="17"/>
        <v>2.8355144881310926E-2</v>
      </c>
      <c r="G241" s="6">
        <f t="shared" ca="1" si="15"/>
        <v>0.5078041743342353</v>
      </c>
      <c r="H241" s="102">
        <v>25</v>
      </c>
      <c r="I241" s="65">
        <f t="shared" ca="1" si="16"/>
        <v>0</v>
      </c>
    </row>
    <row r="242" spans="3:9" x14ac:dyDescent="0.25">
      <c r="C242" s="76" t="s">
        <v>253</v>
      </c>
      <c r="D242" s="64">
        <f t="shared" ca="1" si="9"/>
        <v>10.950624641503321</v>
      </c>
      <c r="E242" s="64" t="s">
        <v>28</v>
      </c>
      <c r="F242" s="6">
        <f t="shared" ca="1" si="17"/>
        <v>3.8046076657262388E-2</v>
      </c>
      <c r="G242" s="6">
        <f t="shared" ca="1" si="15"/>
        <v>0.61370421339811854</v>
      </c>
      <c r="H242" s="102">
        <v>25</v>
      </c>
      <c r="I242" s="65">
        <f t="shared" ca="1" si="16"/>
        <v>1</v>
      </c>
    </row>
    <row r="243" spans="3:9" x14ac:dyDescent="0.25">
      <c r="C243" s="76" t="s">
        <v>254</v>
      </c>
      <c r="D243" s="64">
        <f t="shared" ca="1" si="9"/>
        <v>9.2683424059259814</v>
      </c>
      <c r="E243" s="64" t="s">
        <v>28</v>
      </c>
      <c r="F243" s="6">
        <f t="shared" ca="1" si="17"/>
        <v>3.2636777958697599E-2</v>
      </c>
      <c r="G243" s="6">
        <f t="shared" ca="1" si="15"/>
        <v>0.55776746986783499</v>
      </c>
      <c r="H243" s="102">
        <v>25</v>
      </c>
      <c r="I243" s="65">
        <f t="shared" ca="1" si="16"/>
        <v>0</v>
      </c>
    </row>
    <row r="244" spans="3:9" x14ac:dyDescent="0.25">
      <c r="C244" s="76" t="s">
        <v>255</v>
      </c>
      <c r="D244" s="64">
        <f t="shared" ca="1" si="9"/>
        <v>8.0950115828884055</v>
      </c>
      <c r="E244" s="64" t="s">
        <v>28</v>
      </c>
      <c r="F244" s="6">
        <f t="shared" ca="1" si="17"/>
        <v>2.932610454803514E-2</v>
      </c>
      <c r="G244" s="6">
        <f t="shared" ca="1" si="15"/>
        <v>0.51960789046896294</v>
      </c>
      <c r="H244" s="102">
        <v>25</v>
      </c>
      <c r="I244" s="65">
        <f t="shared" ca="1" si="16"/>
        <v>1</v>
      </c>
    </row>
    <row r="245" spans="3:9" x14ac:dyDescent="0.25">
      <c r="C245" s="76" t="s">
        <v>256</v>
      </c>
      <c r="D245" s="64">
        <f t="shared" ca="1" si="9"/>
        <v>8.8592369045523274</v>
      </c>
      <c r="E245" s="64" t="s">
        <v>28</v>
      </c>
      <c r="F245" s="6">
        <f t="shared" ca="1" si="17"/>
        <v>3.1442026914413598E-2</v>
      </c>
      <c r="G245" s="6">
        <f t="shared" ca="1" si="15"/>
        <v>0.5443592791359031</v>
      </c>
      <c r="H245" s="102">
        <v>25</v>
      </c>
      <c r="I245" s="65">
        <f t="shared" ca="1" si="16"/>
        <v>0</v>
      </c>
    </row>
    <row r="246" spans="3:9" x14ac:dyDescent="0.25">
      <c r="C246" s="76" t="s">
        <v>257</v>
      </c>
      <c r="D246" s="64">
        <f t="shared" ca="1" si="9"/>
        <v>9.92850290985497</v>
      </c>
      <c r="E246" s="64" t="s">
        <v>28</v>
      </c>
      <c r="F246" s="6">
        <f t="shared" ca="1" si="17"/>
        <v>3.4661187882339108E-2</v>
      </c>
      <c r="G246" s="6">
        <f t="shared" ca="1" si="15"/>
        <v>0.57959203632064171</v>
      </c>
      <c r="H246" s="102">
        <v>25</v>
      </c>
      <c r="I246" s="65">
        <f t="shared" ca="1" si="16"/>
        <v>0</v>
      </c>
    </row>
    <row r="247" spans="3:9" x14ac:dyDescent="0.25">
      <c r="C247" s="76" t="s">
        <v>258</v>
      </c>
      <c r="D247" s="64">
        <f t="shared" ca="1" si="9"/>
        <v>7.0193472635284646</v>
      </c>
      <c r="E247" s="64" t="s">
        <v>28</v>
      </c>
      <c r="F247" s="6">
        <f t="shared" ca="1" si="17"/>
        <v>2.6586927907079075E-2</v>
      </c>
      <c r="G247" s="6">
        <f t="shared" ca="1" si="15"/>
        <v>0.48555837904470811</v>
      </c>
      <c r="H247" s="102">
        <v>25</v>
      </c>
      <c r="I247" s="65">
        <f t="shared" ca="1" si="16"/>
        <v>1</v>
      </c>
    </row>
    <row r="248" spans="3:9" x14ac:dyDescent="0.25">
      <c r="C248" s="76" t="s">
        <v>259</v>
      </c>
      <c r="D248" s="64">
        <f t="shared" ca="1" si="9"/>
        <v>8.3944499051552661</v>
      </c>
      <c r="E248" s="64" t="s">
        <v>28</v>
      </c>
      <c r="F248" s="6">
        <f t="shared" ca="1" si="17"/>
        <v>3.0137646065056631E-2</v>
      </c>
      <c r="G248" s="6">
        <f t="shared" ca="1" si="15"/>
        <v>0.52925613862543575</v>
      </c>
      <c r="H248" s="102">
        <v>25</v>
      </c>
      <c r="I248" s="65">
        <f t="shared" ca="1" si="16"/>
        <v>1</v>
      </c>
    </row>
    <row r="249" spans="3:9" x14ac:dyDescent="0.25">
      <c r="C249" s="76" t="s">
        <v>260</v>
      </c>
      <c r="D249" s="64">
        <f t="shared" ca="1" si="9"/>
        <v>8.3000315578824022</v>
      </c>
      <c r="E249" s="64" t="s">
        <v>28</v>
      </c>
      <c r="F249" s="6">
        <f t="shared" ca="1" si="17"/>
        <v>2.9879356983944019E-2</v>
      </c>
      <c r="G249" s="6">
        <f t="shared" ca="1" si="15"/>
        <v>0.52620660346621873</v>
      </c>
      <c r="H249" s="102">
        <v>25</v>
      </c>
      <c r="I249" s="65">
        <f t="shared" ca="1" si="16"/>
        <v>1</v>
      </c>
    </row>
    <row r="250" spans="3:9" x14ac:dyDescent="0.25">
      <c r="C250" s="76" t="s">
        <v>261</v>
      </c>
      <c r="D250" s="64">
        <f t="shared" ca="1" si="9"/>
        <v>8.5060964476504299</v>
      </c>
      <c r="E250" s="64" t="s">
        <v>28</v>
      </c>
      <c r="F250" s="6">
        <f t="shared" ca="1" si="17"/>
        <v>3.0445946816949645E-2</v>
      </c>
      <c r="G250" s="6">
        <f t="shared" ca="1" si="15"/>
        <v>0.53287045917130249</v>
      </c>
      <c r="H250" s="102">
        <v>25</v>
      </c>
      <c r="I250" s="65">
        <f t="shared" ca="1" si="16"/>
        <v>0</v>
      </c>
    </row>
    <row r="251" spans="3:9" x14ac:dyDescent="0.25">
      <c r="C251" s="76" t="s">
        <v>262</v>
      </c>
      <c r="D251" s="64">
        <f t="shared" ca="1" si="9"/>
        <v>8.4105386679072929</v>
      </c>
      <c r="E251" s="64" t="s">
        <v>28</v>
      </c>
      <c r="F251" s="6">
        <f t="shared" ca="1" si="17"/>
        <v>3.0181880300134984E-2</v>
      </c>
      <c r="G251" s="6">
        <f t="shared" ca="1" si="15"/>
        <v>0.52977642575676576</v>
      </c>
      <c r="H251" s="102">
        <v>25</v>
      </c>
      <c r="I251" s="65">
        <f t="shared" ca="1" si="16"/>
        <v>0</v>
      </c>
    </row>
    <row r="252" spans="3:9" x14ac:dyDescent="0.25">
      <c r="C252" s="76" t="s">
        <v>263</v>
      </c>
      <c r="D252" s="64">
        <f t="shared" ca="1" si="9"/>
        <v>11.505949275188806</v>
      </c>
      <c r="E252" s="64" t="s">
        <v>28</v>
      </c>
      <c r="F252" s="6">
        <f t="shared" ca="1" si="17"/>
        <v>4.00216995060136E-2</v>
      </c>
      <c r="G252" s="6">
        <f t="shared" ca="1" si="15"/>
        <v>0.63232007475984975</v>
      </c>
      <c r="H252" s="102">
        <v>25</v>
      </c>
      <c r="I252" s="65">
        <f t="shared" ca="1" si="16"/>
        <v>0</v>
      </c>
    </row>
    <row r="253" spans="3:9" x14ac:dyDescent="0.25">
      <c r="C253" s="76" t="s">
        <v>264</v>
      </c>
      <c r="D253" s="64">
        <f t="shared" ca="1" si="9"/>
        <v>6.2658748497861509</v>
      </c>
      <c r="E253" s="64" t="s">
        <v>28</v>
      </c>
      <c r="F253" s="6">
        <f t="shared" ca="1" si="17"/>
        <v>2.4822053975148098E-2</v>
      </c>
      <c r="G253" s="6">
        <f t="shared" ca="1" si="15"/>
        <v>0.46235207598796868</v>
      </c>
      <c r="H253" s="102">
        <v>25</v>
      </c>
      <c r="I253" s="65">
        <f t="shared" ca="1" si="16"/>
        <v>0</v>
      </c>
    </row>
    <row r="254" spans="3:9" x14ac:dyDescent="0.25">
      <c r="C254" s="76" t="s">
        <v>265</v>
      </c>
      <c r="D254" s="64">
        <f t="shared" ca="1" si="9"/>
        <v>9.98866357937594</v>
      </c>
      <c r="E254" s="64" t="s">
        <v>28</v>
      </c>
      <c r="F254" s="6">
        <f t="shared" ca="1" si="17"/>
        <v>3.4851802223167132E-2</v>
      </c>
      <c r="G254" s="6">
        <f t="shared" ca="1" si="15"/>
        <v>0.58159066511896718</v>
      </c>
      <c r="H254" s="102">
        <v>25</v>
      </c>
      <c r="I254" s="65">
        <f t="shared" ca="1" si="16"/>
        <v>1</v>
      </c>
    </row>
    <row r="255" spans="3:9" x14ac:dyDescent="0.25">
      <c r="C255" s="76" t="s">
        <v>266</v>
      </c>
      <c r="D255" s="64">
        <f t="shared" ca="1" si="9"/>
        <v>10.120842041426817</v>
      </c>
      <c r="E255" s="64" t="s">
        <v>28</v>
      </c>
      <c r="F255" s="6">
        <f t="shared" ca="1" si="17"/>
        <v>3.5274288980954117E-2</v>
      </c>
      <c r="G255" s="6">
        <f t="shared" ca="1" si="15"/>
        <v>0.58598671840491068</v>
      </c>
      <c r="H255" s="102">
        <v>25</v>
      </c>
      <c r="I255" s="65">
        <f t="shared" ca="1" si="16"/>
        <v>0</v>
      </c>
    </row>
    <row r="256" spans="3:9" x14ac:dyDescent="0.25">
      <c r="C256" s="76" t="s">
        <v>267</v>
      </c>
      <c r="D256" s="64">
        <f t="shared" ca="1" si="9"/>
        <v>9.1402037760153423</v>
      </c>
      <c r="E256" s="64" t="s">
        <v>28</v>
      </c>
      <c r="F256" s="6">
        <f t="shared" ca="1" si="17"/>
        <v>3.225775867823228E-2</v>
      </c>
      <c r="G256" s="6">
        <f t="shared" ca="1" si="15"/>
        <v>0.55355718775896556</v>
      </c>
      <c r="H256" s="102">
        <v>25</v>
      </c>
      <c r="I256" s="65">
        <f t="shared" ca="1" si="16"/>
        <v>0</v>
      </c>
    </row>
    <row r="257" spans="3:9" x14ac:dyDescent="0.25">
      <c r="C257" s="76" t="s">
        <v>268</v>
      </c>
      <c r="D257" s="64">
        <f t="shared" ca="1" si="9"/>
        <v>8.0356768530015792</v>
      </c>
      <c r="E257" s="64" t="s">
        <v>28</v>
      </c>
      <c r="F257" s="6">
        <f t="shared" ca="1" si="17"/>
        <v>2.9167907872392908E-2</v>
      </c>
      <c r="G257" s="6">
        <f t="shared" ca="1" si="15"/>
        <v>0.51770421764808816</v>
      </c>
      <c r="H257" s="102">
        <v>25</v>
      </c>
      <c r="I257" s="65">
        <f t="shared" ca="1" si="16"/>
        <v>1</v>
      </c>
    </row>
    <row r="258" spans="3:9" x14ac:dyDescent="0.25">
      <c r="C258" s="76" t="s">
        <v>269</v>
      </c>
      <c r="D258" s="64">
        <f t="shared" ca="1" si="9"/>
        <v>8.5452742851918515</v>
      </c>
      <c r="E258" s="64" t="s">
        <v>28</v>
      </c>
      <c r="F258" s="6">
        <f t="shared" ca="1" si="17"/>
        <v>3.0554878380818322E-2</v>
      </c>
      <c r="G258" s="6">
        <f t="shared" ca="1" si="15"/>
        <v>0.53414085734071604</v>
      </c>
      <c r="H258" s="102">
        <v>25</v>
      </c>
      <c r="I258" s="65">
        <f t="shared" ca="1" si="16"/>
        <v>0</v>
      </c>
    </row>
    <row r="259" spans="3:9" x14ac:dyDescent="0.25">
      <c r="C259" s="76" t="s">
        <v>270</v>
      </c>
      <c r="D259" s="64">
        <f t="shared" ca="1" si="9"/>
        <v>9.1393720980793987</v>
      </c>
      <c r="E259" s="64" t="s">
        <v>28</v>
      </c>
      <c r="F259" s="6">
        <f t="shared" ca="1" si="17"/>
        <v>3.2255313103547165E-2</v>
      </c>
      <c r="G259" s="6">
        <f t="shared" ca="1" si="15"/>
        <v>0.55352989169354272</v>
      </c>
      <c r="H259" s="102">
        <v>25</v>
      </c>
      <c r="I259" s="65">
        <f t="shared" ca="1" si="16"/>
        <v>0</v>
      </c>
    </row>
    <row r="260" spans="3:9" x14ac:dyDescent="0.25">
      <c r="C260" s="76" t="s">
        <v>271</v>
      </c>
      <c r="D260" s="64">
        <f t="shared" ca="1" si="9"/>
        <v>11.066531045696362</v>
      </c>
      <c r="E260" s="64" t="s">
        <v>28</v>
      </c>
      <c r="F260" s="6">
        <f t="shared" ca="1" si="17"/>
        <v>3.8450207279780907E-2</v>
      </c>
      <c r="G260" s="6">
        <f t="shared" ca="1" si="15"/>
        <v>0.61758741278695717</v>
      </c>
      <c r="H260" s="102">
        <v>25</v>
      </c>
      <c r="I260" s="65">
        <f t="shared" ca="1" si="16"/>
        <v>1</v>
      </c>
    </row>
    <row r="261" spans="3:9" x14ac:dyDescent="0.25">
      <c r="C261" s="76" t="s">
        <v>272</v>
      </c>
      <c r="D261" s="64">
        <f t="shared" ca="1" si="9"/>
        <v>10.320515497831426</v>
      </c>
      <c r="E261" s="64" t="s">
        <v>28</v>
      </c>
      <c r="F261" s="6">
        <f t="shared" ca="1" si="17"/>
        <v>3.5922244544079274E-2</v>
      </c>
      <c r="G261" s="6">
        <f t="shared" ca="1" si="15"/>
        <v>0.59263924637877574</v>
      </c>
      <c r="H261" s="102">
        <v>25</v>
      </c>
      <c r="I261" s="65">
        <f t="shared" ca="1" si="16"/>
        <v>1</v>
      </c>
    </row>
    <row r="262" spans="3:9" x14ac:dyDescent="0.25">
      <c r="C262" s="76" t="s">
        <v>273</v>
      </c>
      <c r="D262" s="64">
        <f t="shared" ca="1" si="9"/>
        <v>11.040558813110824</v>
      </c>
      <c r="E262" s="64" t="s">
        <v>28</v>
      </c>
      <c r="F262" s="6">
        <f t="shared" ca="1" si="17"/>
        <v>3.8359278373643939E-2</v>
      </c>
      <c r="G262" s="6">
        <f t="shared" ca="1" si="15"/>
        <v>0.6450223737314138</v>
      </c>
      <c r="H262" s="102">
        <v>27</v>
      </c>
      <c r="I262" s="65">
        <f t="shared" ca="1" si="16"/>
        <v>0</v>
      </c>
    </row>
    <row r="263" spans="3:9" x14ac:dyDescent="0.25">
      <c r="C263" s="76" t="s">
        <v>274</v>
      </c>
      <c r="D263" s="64">
        <f t="shared" ca="1" si="9"/>
        <v>8.605577900983425</v>
      </c>
      <c r="E263" s="64" t="s">
        <v>28</v>
      </c>
      <c r="F263" s="6">
        <f t="shared" ca="1" si="17"/>
        <v>3.0723311004259027E-2</v>
      </c>
      <c r="G263" s="6">
        <f t="shared" ca="1" si="15"/>
        <v>0.56374545933346121</v>
      </c>
      <c r="H263" s="102">
        <v>27</v>
      </c>
      <c r="I263" s="65">
        <f t="shared" ca="1" si="16"/>
        <v>0</v>
      </c>
    </row>
    <row r="264" spans="3:9" x14ac:dyDescent="0.25">
      <c r="C264" s="76" t="s">
        <v>275</v>
      </c>
      <c r="D264" s="64">
        <f t="shared" ca="1" si="9"/>
        <v>9.520573307801973</v>
      </c>
      <c r="E264" s="64" t="s">
        <v>28</v>
      </c>
      <c r="F264" s="6">
        <f t="shared" ca="1" si="17"/>
        <v>3.3395907952123202E-2</v>
      </c>
      <c r="G264" s="6">
        <f t="shared" ca="1" si="15"/>
        <v>0.59411666573733357</v>
      </c>
      <c r="H264" s="102">
        <v>27</v>
      </c>
      <c r="I264" s="65">
        <f t="shared" ca="1" si="16"/>
        <v>0</v>
      </c>
    </row>
    <row r="265" spans="3:9" x14ac:dyDescent="0.25">
      <c r="C265" s="76" t="s">
        <v>276</v>
      </c>
      <c r="D265" s="64">
        <f t="shared" ca="1" si="9"/>
        <v>10.232647761668012</v>
      </c>
      <c r="E265" s="64" t="s">
        <v>28</v>
      </c>
      <c r="F265" s="6">
        <f t="shared" ca="1" si="17"/>
        <v>3.5635653431109818E-2</v>
      </c>
      <c r="G265" s="6">
        <f t="shared" ca="1" si="15"/>
        <v>0.61793427975231141</v>
      </c>
      <c r="H265" s="102">
        <v>27</v>
      </c>
      <c r="I265" s="65">
        <f t="shared" ca="1" si="16"/>
        <v>0</v>
      </c>
    </row>
    <row r="266" spans="3:9" x14ac:dyDescent="0.25">
      <c r="C266" s="76" t="s">
        <v>277</v>
      </c>
      <c r="D266" s="64">
        <f t="shared" ca="1" si="9"/>
        <v>13.546962261002466</v>
      </c>
      <c r="E266" s="64" t="s">
        <v>28</v>
      </c>
      <c r="F266" s="6">
        <f t="shared" ca="1" si="17"/>
        <v>4.8205934080218192E-2</v>
      </c>
      <c r="G266" s="6">
        <f t="shared" ca="1" si="15"/>
        <v>0.72789308502747607</v>
      </c>
      <c r="H266" s="102">
        <v>27</v>
      </c>
      <c r="I266" s="65">
        <f t="shared" ca="1" si="16"/>
        <v>1</v>
      </c>
    </row>
    <row r="267" spans="3:9" x14ac:dyDescent="0.25">
      <c r="C267" s="76" t="s">
        <v>278</v>
      </c>
      <c r="D267" s="64">
        <f t="shared" ca="1" si="9"/>
        <v>9.1830467927359773</v>
      </c>
      <c r="E267" s="64" t="s">
        <v>28</v>
      </c>
      <c r="F267" s="6">
        <f t="shared" ca="1" si="17"/>
        <v>3.2383991015558333E-2</v>
      </c>
      <c r="G267" s="6">
        <f t="shared" ca="1" si="15"/>
        <v>0.58287433906886654</v>
      </c>
      <c r="H267" s="102">
        <v>27</v>
      </c>
      <c r="I267" s="65">
        <f t="shared" ca="1" si="16"/>
        <v>1</v>
      </c>
    </row>
    <row r="268" spans="3:9" x14ac:dyDescent="0.25">
      <c r="C268" s="76" t="s">
        <v>279</v>
      </c>
      <c r="D268" s="64">
        <f t="shared" ca="1" si="9"/>
        <v>10.688127599502515</v>
      </c>
      <c r="E268" s="64" t="s">
        <v>28</v>
      </c>
      <c r="F268" s="6">
        <f t="shared" ca="1" si="17"/>
        <v>3.7146462112502318E-2</v>
      </c>
      <c r="G268" s="6">
        <f t="shared" ca="1" si="15"/>
        <v>0.63320584617237174</v>
      </c>
      <c r="H268" s="102">
        <v>27</v>
      </c>
      <c r="I268" s="65">
        <f t="shared" ca="1" si="16"/>
        <v>1</v>
      </c>
    </row>
    <row r="269" spans="3:9" x14ac:dyDescent="0.25">
      <c r="C269" s="76" t="s">
        <v>280</v>
      </c>
      <c r="D269" s="64">
        <f t="shared" ca="1" si="9"/>
        <v>7.1018664291104159</v>
      </c>
      <c r="E269" s="64" t="s">
        <v>28</v>
      </c>
      <c r="F269" s="6">
        <f t="shared" ca="1" si="17"/>
        <v>2.6787682517201306E-2</v>
      </c>
      <c r="G269" s="6">
        <f t="shared" ca="1" si="15"/>
        <v>0.51483557649616618</v>
      </c>
      <c r="H269" s="102">
        <v>27</v>
      </c>
      <c r="I269" s="65">
        <f t="shared" ca="1" si="16"/>
        <v>0</v>
      </c>
    </row>
    <row r="270" spans="3:9" x14ac:dyDescent="0.25">
      <c r="C270" s="76" t="s">
        <v>281</v>
      </c>
      <c r="D270" s="64">
        <f t="shared" ca="1" si="9"/>
        <v>9.1551494646444738</v>
      </c>
      <c r="E270" s="64" t="s">
        <v>28</v>
      </c>
      <c r="F270" s="6">
        <f t="shared" ca="1" si="17"/>
        <v>3.2301738557392733E-2</v>
      </c>
      <c r="G270" s="6">
        <f t="shared" ca="1" si="15"/>
        <v>0.58194695017346554</v>
      </c>
      <c r="H270" s="102">
        <v>27</v>
      </c>
      <c r="I270" s="65">
        <f t="shared" ca="1" si="16"/>
        <v>0</v>
      </c>
    </row>
    <row r="271" spans="3:9" x14ac:dyDescent="0.25">
      <c r="C271" s="76" t="s">
        <v>282</v>
      </c>
      <c r="D271" s="64">
        <f t="shared" ca="1" si="9"/>
        <v>8.127344819817985</v>
      </c>
      <c r="E271" s="64" t="s">
        <v>28</v>
      </c>
      <c r="F271" s="6">
        <f t="shared" ca="1" si="17"/>
        <v>2.9412671433328409E-2</v>
      </c>
      <c r="G271" s="6">
        <f t="shared" ca="1" si="15"/>
        <v>0.54803120027969943</v>
      </c>
      <c r="H271" s="102">
        <v>27</v>
      </c>
      <c r="I271" s="65">
        <f t="shared" ca="1" si="16"/>
        <v>1</v>
      </c>
    </row>
    <row r="272" spans="3:9" x14ac:dyDescent="0.25">
      <c r="C272" s="76" t="s">
        <v>283</v>
      </c>
      <c r="D272" s="64">
        <f t="shared" ca="1" si="9"/>
        <v>9.2846758532524198</v>
      </c>
      <c r="E272" s="64" t="s">
        <v>28</v>
      </c>
      <c r="F272" s="6">
        <f t="shared" ca="1" si="17"/>
        <v>3.2685409330876387E-2</v>
      </c>
      <c r="G272" s="6">
        <f t="shared" ca="1" si="15"/>
        <v>0.58625525444384285</v>
      </c>
      <c r="H272" s="102">
        <v>27</v>
      </c>
      <c r="I272" s="65">
        <f t="shared" ca="1" si="16"/>
        <v>1</v>
      </c>
    </row>
  </sheetData>
  <pageMargins left="0.75" right="0.75" top="1" bottom="1" header="0.5" footer="0.5"/>
  <headerFooter alignWithMargins="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S272"/>
  <sheetViews>
    <sheetView workbookViewId="0"/>
  </sheetViews>
  <sheetFormatPr defaultColWidth="9.109375" defaultRowHeight="13.2" x14ac:dyDescent="0.25"/>
  <cols>
    <col min="1" max="1" width="3.44140625" style="20" customWidth="1"/>
    <col min="2" max="2" width="10.109375" style="21" customWidth="1"/>
    <col min="3" max="3" width="6.88671875" style="21" customWidth="1"/>
    <col min="4" max="5" width="5.6640625" style="20" customWidth="1"/>
    <col min="6" max="6" width="8.109375" style="20" customWidth="1"/>
    <col min="7" max="7" width="7.6640625" style="5" customWidth="1"/>
    <col min="8" max="8" width="5.6640625" style="20" customWidth="1"/>
    <col min="9" max="9" width="6.33203125" style="20" customWidth="1"/>
    <col min="10" max="10" width="9.109375" style="20"/>
    <col min="11" max="11" width="7" style="20" customWidth="1"/>
    <col min="12" max="12" width="8" style="20" customWidth="1"/>
    <col min="13" max="13" width="7.88671875" style="20" customWidth="1"/>
    <col min="14" max="14" width="5.44140625" style="20" customWidth="1"/>
    <col min="15" max="16" width="9.109375" style="20"/>
    <col min="17" max="17" width="7.88671875" style="20" customWidth="1"/>
    <col min="18" max="16384" width="9.109375" style="20"/>
  </cols>
  <sheetData>
    <row r="1" spans="2:19" x14ac:dyDescent="0.25">
      <c r="B1" s="19" t="s">
        <v>305</v>
      </c>
    </row>
    <row r="2" spans="2:19" x14ac:dyDescent="0.25">
      <c r="B2" s="19" t="s">
        <v>302</v>
      </c>
      <c r="C2" s="20"/>
      <c r="F2" s="5"/>
      <c r="G2" s="20"/>
    </row>
    <row r="3" spans="2:19" x14ac:dyDescent="0.25">
      <c r="B3" s="19" t="s">
        <v>24</v>
      </c>
      <c r="C3" s="20"/>
      <c r="F3" s="5"/>
      <c r="G3" s="20"/>
    </row>
    <row r="4" spans="2:19" x14ac:dyDescent="0.25">
      <c r="B4" s="19" t="s">
        <v>303</v>
      </c>
      <c r="C4" s="20"/>
      <c r="F4" s="5"/>
      <c r="G4" s="20"/>
    </row>
    <row r="5" spans="2:19" x14ac:dyDescent="0.25">
      <c r="B5" s="19" t="s">
        <v>304</v>
      </c>
      <c r="C5" s="20"/>
      <c r="F5" s="5"/>
      <c r="G5" s="20"/>
    </row>
    <row r="6" spans="2:19" x14ac:dyDescent="0.25">
      <c r="B6" s="19" t="s">
        <v>26</v>
      </c>
      <c r="C6" s="20"/>
      <c r="F6" s="5"/>
      <c r="G6" s="20"/>
    </row>
    <row r="7" spans="2:19" x14ac:dyDescent="0.25">
      <c r="B7" s="20"/>
      <c r="C7" s="21" t="s">
        <v>2</v>
      </c>
      <c r="D7" s="22"/>
      <c r="E7" s="22"/>
      <c r="F7" s="23"/>
      <c r="G7" s="24"/>
      <c r="H7" s="25"/>
      <c r="I7" s="26"/>
      <c r="J7" s="27"/>
      <c r="K7" s="28"/>
      <c r="L7" s="29"/>
    </row>
    <row r="8" spans="2:19" x14ac:dyDescent="0.25">
      <c r="B8" s="19"/>
    </row>
    <row r="9" spans="2:19" x14ac:dyDescent="0.25">
      <c r="C9" s="8" t="s">
        <v>12</v>
      </c>
      <c r="D9" s="22"/>
      <c r="E9" s="22"/>
      <c r="G9" s="20"/>
      <c r="H9" s="5"/>
      <c r="J9" s="26" t="s">
        <v>13</v>
      </c>
      <c r="K9" s="26"/>
    </row>
    <row r="10" spans="2:19" x14ac:dyDescent="0.25">
      <c r="C10" s="30"/>
      <c r="D10" s="31" t="s">
        <v>6</v>
      </c>
      <c r="E10" s="31"/>
      <c r="F10" s="32"/>
      <c r="G10" s="32"/>
      <c r="H10" s="32"/>
      <c r="I10" s="21"/>
      <c r="J10" s="33"/>
      <c r="K10" s="34" t="s">
        <v>6</v>
      </c>
      <c r="L10" s="32"/>
      <c r="M10" s="32"/>
    </row>
    <row r="11" spans="2:19" x14ac:dyDescent="0.25">
      <c r="C11" s="30" t="s">
        <v>1</v>
      </c>
      <c r="D11" s="10">
        <v>9.5</v>
      </c>
      <c r="E11" s="10"/>
      <c r="F11" s="11"/>
      <c r="G11" s="11"/>
      <c r="H11" s="11"/>
      <c r="I11" s="21"/>
      <c r="J11" s="33" t="s">
        <v>1</v>
      </c>
      <c r="K11" s="15">
        <v>9.5</v>
      </c>
      <c r="L11" s="11"/>
      <c r="M11" s="12"/>
      <c r="O11" s="16" t="s">
        <v>21</v>
      </c>
      <c r="P11" s="28"/>
      <c r="Q11" s="28"/>
      <c r="R11" s="28"/>
      <c r="S11" s="35"/>
    </row>
    <row r="12" spans="2:19" x14ac:dyDescent="0.25">
      <c r="C12" s="30" t="s">
        <v>0</v>
      </c>
      <c r="D12" s="72">
        <v>3</v>
      </c>
      <c r="E12" s="10"/>
      <c r="F12" s="11"/>
      <c r="G12" s="11"/>
      <c r="H12" s="11"/>
      <c r="I12" s="21"/>
      <c r="J12" s="33" t="s">
        <v>0</v>
      </c>
      <c r="K12" s="73">
        <v>3</v>
      </c>
      <c r="L12" s="11"/>
      <c r="M12" s="12"/>
      <c r="N12" s="36"/>
      <c r="O12" s="7"/>
      <c r="P12" s="37" t="s">
        <v>17</v>
      </c>
      <c r="Q12" s="37" t="s">
        <v>18</v>
      </c>
      <c r="R12" s="38" t="s">
        <v>22</v>
      </c>
      <c r="S12" s="38" t="s">
        <v>23</v>
      </c>
    </row>
    <row r="13" spans="2:19" x14ac:dyDescent="0.25">
      <c r="C13" s="39" t="s">
        <v>7</v>
      </c>
      <c r="D13" s="13">
        <v>0.3</v>
      </c>
      <c r="E13" s="13"/>
      <c r="F13" s="74"/>
      <c r="G13" s="40"/>
      <c r="H13" s="41"/>
      <c r="I13" s="21"/>
      <c r="J13" s="33" t="s">
        <v>7</v>
      </c>
      <c r="K13" s="15">
        <v>2</v>
      </c>
      <c r="L13" s="74"/>
      <c r="M13" s="40"/>
      <c r="O13" s="1" t="s">
        <v>16</v>
      </c>
      <c r="P13" s="17">
        <f>K13/D13</f>
        <v>6.666666666666667</v>
      </c>
      <c r="Q13" s="2" t="s">
        <v>19</v>
      </c>
      <c r="R13" s="3" t="s">
        <v>19</v>
      </c>
      <c r="S13" s="3" t="s">
        <v>19</v>
      </c>
    </row>
    <row r="14" spans="2:19" x14ac:dyDescent="0.25">
      <c r="C14" s="42" t="s">
        <v>11</v>
      </c>
      <c r="D14" s="13">
        <v>5</v>
      </c>
      <c r="E14" s="13"/>
      <c r="F14" s="14"/>
      <c r="G14" s="20"/>
      <c r="H14" s="5"/>
      <c r="I14" s="21"/>
      <c r="J14" s="43" t="s">
        <v>11</v>
      </c>
      <c r="K14" s="15">
        <v>2</v>
      </c>
      <c r="L14" s="14"/>
      <c r="N14" s="5"/>
      <c r="O14" s="18" t="s">
        <v>11</v>
      </c>
      <c r="P14" s="17">
        <f>K14/D14</f>
        <v>0.4</v>
      </c>
      <c r="Q14" s="3" t="s">
        <v>19</v>
      </c>
      <c r="R14" s="3" t="s">
        <v>19</v>
      </c>
      <c r="S14" s="3" t="s">
        <v>19</v>
      </c>
    </row>
    <row r="15" spans="2:19" x14ac:dyDescent="0.25">
      <c r="C15" s="44" t="s">
        <v>4</v>
      </c>
      <c r="D15" s="45">
        <f ca="1">COUNT(D18:D141)</f>
        <v>124</v>
      </c>
      <c r="E15" s="45"/>
      <c r="F15" s="14"/>
      <c r="G15" s="20"/>
      <c r="H15" s="5"/>
      <c r="I15" s="21"/>
      <c r="J15" s="46" t="s">
        <v>4</v>
      </c>
      <c r="K15" s="47">
        <f ca="1">COUNT(D142:D272)</f>
        <v>131</v>
      </c>
      <c r="L15" s="14"/>
      <c r="N15" s="5"/>
      <c r="Q15" s="20" t="s">
        <v>20</v>
      </c>
    </row>
    <row r="16" spans="2:19" x14ac:dyDescent="0.25">
      <c r="C16" s="48" t="s">
        <v>3</v>
      </c>
      <c r="D16" s="49">
        <f ca="1">AVERAGE(D18:D141)</f>
        <v>9.3289323759869784</v>
      </c>
      <c r="E16" s="49"/>
      <c r="F16" s="49"/>
      <c r="G16" s="50">
        <f ca="1">AVERAGE(G18:G141)</f>
        <v>0.24919201867992832</v>
      </c>
      <c r="H16" s="50">
        <f ca="1">AVERAGE(H18:H141)</f>
        <v>0.17741935483870969</v>
      </c>
      <c r="I16" s="21"/>
      <c r="J16" s="51" t="s">
        <v>3</v>
      </c>
      <c r="K16" s="52">
        <f ca="1">AVERAGE(D142:D271)</f>
        <v>9.1891348904987709</v>
      </c>
      <c r="L16" s="52"/>
      <c r="M16" s="53">
        <f ca="1">AVERAGE(G142:G271)</f>
        <v>0.65487853316513411</v>
      </c>
      <c r="N16" s="53">
        <f ca="1">AVERAGE(H142:H271)</f>
        <v>0.66923076923076918</v>
      </c>
    </row>
    <row r="17" spans="2:16" ht="24.75" customHeight="1" x14ac:dyDescent="0.25">
      <c r="B17" s="40"/>
      <c r="C17" s="54" t="s">
        <v>5</v>
      </c>
      <c r="D17" s="55" t="s">
        <v>6</v>
      </c>
      <c r="E17" s="55"/>
      <c r="F17" s="56" t="s">
        <v>14</v>
      </c>
      <c r="G17" s="56" t="s">
        <v>10</v>
      </c>
      <c r="H17" s="56" t="s">
        <v>9</v>
      </c>
      <c r="I17" s="40"/>
      <c r="J17" s="57" t="s">
        <v>5</v>
      </c>
      <c r="K17" s="58" t="s">
        <v>6</v>
      </c>
      <c r="L17" s="59" t="s">
        <v>14</v>
      </c>
      <c r="M17" s="59" t="s">
        <v>10</v>
      </c>
      <c r="N17" s="59" t="s">
        <v>9</v>
      </c>
    </row>
    <row r="18" spans="2:16" x14ac:dyDescent="0.25">
      <c r="B18" s="9"/>
      <c r="C18" s="75" t="s">
        <v>29</v>
      </c>
      <c r="D18" s="60">
        <f t="shared" ref="D18:D141" ca="1" si="0">$D$11+$D$12*NORMSINV(RAND())</f>
        <v>9.3088848299546978</v>
      </c>
      <c r="E18" s="60" t="s">
        <v>27</v>
      </c>
      <c r="F18" s="61">
        <f t="shared" ref="F18:F141" ca="1" si="1">LN($D$13)+LN($D$14)*(D18-$D$11)/2/$D$12</f>
        <v>-1.2552374710446359</v>
      </c>
      <c r="G18" s="62">
        <f t="shared" ref="G18:G141" ca="1" si="2">EXP(F18)/(1+EXP(F18))</f>
        <v>0.22179482441860068</v>
      </c>
      <c r="H18" s="63">
        <f t="shared" ref="H18:H141" ca="1" si="3">IF(RAND()&lt;G18,1,0)</f>
        <v>0</v>
      </c>
      <c r="I18" s="9"/>
      <c r="K18" s="20" t="s">
        <v>306</v>
      </c>
      <c r="N18" s="21" t="s">
        <v>8</v>
      </c>
    </row>
    <row r="19" spans="2:16" x14ac:dyDescent="0.25">
      <c r="C19" s="75" t="s">
        <v>30</v>
      </c>
      <c r="D19" s="60">
        <f t="shared" ca="1" si="0"/>
        <v>8.0137538822199303</v>
      </c>
      <c r="E19" s="60" t="s">
        <v>27</v>
      </c>
      <c r="F19" s="66">
        <f t="shared" ca="1" si="1"/>
        <v>-1.602642945853143</v>
      </c>
      <c r="G19" s="67">
        <f t="shared" ca="1" si="2"/>
        <v>0.16761255080275411</v>
      </c>
      <c r="H19" s="68">
        <f t="shared" ca="1" si="3"/>
        <v>0</v>
      </c>
      <c r="I19" s="21"/>
      <c r="N19" s="69" t="s">
        <v>15</v>
      </c>
      <c r="O19" s="70">
        <f ca="1">AVERAGE(D18:D141,D142:D272)</f>
        <v>9.2688731110106808</v>
      </c>
      <c r="P19" s="71">
        <v>0</v>
      </c>
    </row>
    <row r="20" spans="2:16" x14ac:dyDescent="0.25">
      <c r="C20" s="75" t="s">
        <v>31</v>
      </c>
      <c r="D20" s="60">
        <f t="shared" ca="1" si="0"/>
        <v>8.686344382369251</v>
      </c>
      <c r="E20" s="60" t="s">
        <v>27</v>
      </c>
      <c r="F20" s="66">
        <f t="shared" ca="1" si="1"/>
        <v>-1.4222275041059214</v>
      </c>
      <c r="G20" s="67">
        <f t="shared" ca="1" si="2"/>
        <v>0.19431261871242259</v>
      </c>
      <c r="H20" s="68">
        <f t="shared" ca="1" si="3"/>
        <v>0</v>
      </c>
      <c r="I20" s="21"/>
      <c r="N20" s="69"/>
      <c r="O20" s="70">
        <f ca="1">O19</f>
        <v>9.2688731110106808</v>
      </c>
      <c r="P20" s="71">
        <v>1</v>
      </c>
    </row>
    <row r="21" spans="2:16" x14ac:dyDescent="0.25">
      <c r="C21" s="75" t="s">
        <v>32</v>
      </c>
      <c r="D21" s="60">
        <f t="shared" ca="1" si="0"/>
        <v>12.513756202758529</v>
      </c>
      <c r="E21" s="60" t="s">
        <v>27</v>
      </c>
      <c r="F21" s="66">
        <f t="shared" ca="1" si="1"/>
        <v>-0.39556388906710149</v>
      </c>
      <c r="G21" s="67">
        <f t="shared" ca="1" si="2"/>
        <v>0.40237862826960724</v>
      </c>
      <c r="H21" s="68">
        <f t="shared" ca="1" si="3"/>
        <v>0</v>
      </c>
      <c r="I21" s="21"/>
    </row>
    <row r="22" spans="2:16" x14ac:dyDescent="0.25">
      <c r="C22" s="75" t="s">
        <v>33</v>
      </c>
      <c r="D22" s="60">
        <f t="shared" ca="1" si="0"/>
        <v>7.7477569232835162</v>
      </c>
      <c r="E22" s="60" t="s">
        <v>27</v>
      </c>
      <c r="F22" s="66">
        <f t="shared" ca="1" si="1"/>
        <v>-1.6739938775705498</v>
      </c>
      <c r="G22" s="67">
        <f t="shared" ca="1" si="2"/>
        <v>0.15789241743227322</v>
      </c>
      <c r="H22" s="68">
        <f t="shared" ca="1" si="3"/>
        <v>0</v>
      </c>
      <c r="I22" s="21"/>
    </row>
    <row r="23" spans="2:16" x14ac:dyDescent="0.25">
      <c r="C23" s="75" t="s">
        <v>34</v>
      </c>
      <c r="D23" s="60">
        <f t="shared" ca="1" si="0"/>
        <v>9.5090214440763106</v>
      </c>
      <c r="E23" s="60" t="s">
        <v>27</v>
      </c>
      <c r="F23" s="66">
        <f t="shared" ca="1" si="1"/>
        <v>-1.2015528953057164</v>
      </c>
      <c r="G23" s="67">
        <f t="shared" ca="1" si="2"/>
        <v>0.23119908026097291</v>
      </c>
      <c r="H23" s="68">
        <f t="shared" ca="1" si="3"/>
        <v>0</v>
      </c>
      <c r="I23" s="21"/>
    </row>
    <row r="24" spans="2:16" x14ac:dyDescent="0.25">
      <c r="C24" s="75" t="s">
        <v>35</v>
      </c>
      <c r="D24" s="60">
        <f t="shared" ca="1" si="0"/>
        <v>6.1013417767685887</v>
      </c>
      <c r="E24" s="60" t="s">
        <v>27</v>
      </c>
      <c r="F24" s="66">
        <f t="shared" ca="1" si="1"/>
        <v>-2.1156277036383613</v>
      </c>
      <c r="G24" s="67">
        <f t="shared" ca="1" si="2"/>
        <v>0.10758714437220455</v>
      </c>
      <c r="H24" s="68">
        <f t="shared" ca="1" si="3"/>
        <v>0</v>
      </c>
      <c r="I24" s="21"/>
    </row>
    <row r="25" spans="2:16" x14ac:dyDescent="0.25">
      <c r="C25" s="75" t="s">
        <v>36</v>
      </c>
      <c r="D25" s="60">
        <f t="shared" ca="1" si="0"/>
        <v>9.2851650421728689</v>
      </c>
      <c r="E25" s="60" t="s">
        <v>27</v>
      </c>
      <c r="F25" s="66">
        <f t="shared" ca="1" si="1"/>
        <v>-1.2616000586664637</v>
      </c>
      <c r="G25" s="67">
        <f t="shared" ca="1" si="2"/>
        <v>0.22069857400799547</v>
      </c>
      <c r="H25" s="68">
        <f t="shared" ca="1" si="3"/>
        <v>0</v>
      </c>
      <c r="I25" s="21"/>
    </row>
    <row r="26" spans="2:16" x14ac:dyDescent="0.25">
      <c r="C26" s="75" t="s">
        <v>37</v>
      </c>
      <c r="D26" s="60">
        <f t="shared" ca="1" si="0"/>
        <v>6.0453469856174671</v>
      </c>
      <c r="E26" s="60" t="s">
        <v>27</v>
      </c>
      <c r="F26" s="66">
        <f t="shared" ca="1" si="1"/>
        <v>-2.130647726934602</v>
      </c>
      <c r="G26" s="67">
        <f t="shared" ca="1" si="2"/>
        <v>0.10615351645857064</v>
      </c>
      <c r="H26" s="68">
        <f t="shared" ca="1" si="3"/>
        <v>0</v>
      </c>
      <c r="I26" s="21"/>
    </row>
    <row r="27" spans="2:16" x14ac:dyDescent="0.25">
      <c r="C27" s="75" t="s">
        <v>38</v>
      </c>
      <c r="D27" s="60">
        <f t="shared" ca="1" si="0"/>
        <v>10.276200554417921</v>
      </c>
      <c r="E27" s="60" t="s">
        <v>27</v>
      </c>
      <c r="F27" s="66">
        <f t="shared" ca="1" si="1"/>
        <v>-0.99576503767050784</v>
      </c>
      <c r="G27" s="67">
        <f t="shared" ca="1" si="2"/>
        <v>0.2697748798145399</v>
      </c>
      <c r="H27" s="68">
        <f t="shared" ca="1" si="3"/>
        <v>0</v>
      </c>
      <c r="I27" s="21"/>
    </row>
    <row r="28" spans="2:16" x14ac:dyDescent="0.25">
      <c r="C28" s="75" t="s">
        <v>39</v>
      </c>
      <c r="D28" s="60">
        <f t="shared" ca="1" si="0"/>
        <v>8.9207045382378443</v>
      </c>
      <c r="E28" s="60" t="s">
        <v>27</v>
      </c>
      <c r="F28" s="66">
        <f t="shared" ca="1" si="1"/>
        <v>-1.3593628174361081</v>
      </c>
      <c r="G28" s="67">
        <f t="shared" ca="1" si="2"/>
        <v>0.20434388066182005</v>
      </c>
      <c r="H28" s="68">
        <f t="shared" ca="1" si="3"/>
        <v>0</v>
      </c>
      <c r="I28" s="21"/>
    </row>
    <row r="29" spans="2:16" x14ac:dyDescent="0.25">
      <c r="C29" s="75" t="s">
        <v>40</v>
      </c>
      <c r="D29" s="60">
        <f t="shared" ca="1" si="0"/>
        <v>12.624492274881431</v>
      </c>
      <c r="E29" s="60" t="s">
        <v>27</v>
      </c>
      <c r="F29" s="66">
        <f t="shared" ca="1" si="1"/>
        <v>-0.36586008360899547</v>
      </c>
      <c r="G29" s="67">
        <f t="shared" ca="1" si="2"/>
        <v>0.40954174879972932</v>
      </c>
      <c r="H29" s="68">
        <f t="shared" ca="1" si="3"/>
        <v>0</v>
      </c>
      <c r="I29" s="21"/>
    </row>
    <row r="30" spans="2:16" x14ac:dyDescent="0.25">
      <c r="C30" s="75" t="s">
        <v>41</v>
      </c>
      <c r="D30" s="60">
        <f t="shared" ca="1" si="0"/>
        <v>10.721560459524367</v>
      </c>
      <c r="E30" s="60" t="s">
        <v>27</v>
      </c>
      <c r="F30" s="66">
        <f t="shared" ca="1" si="1"/>
        <v>-0.87630185167777985</v>
      </c>
      <c r="G30" s="67">
        <f t="shared" ca="1" si="2"/>
        <v>0.29394471181975784</v>
      </c>
      <c r="H30" s="68">
        <f t="shared" ca="1" si="3"/>
        <v>0</v>
      </c>
      <c r="I30" s="21"/>
    </row>
    <row r="31" spans="2:16" x14ac:dyDescent="0.25">
      <c r="C31" s="75" t="s">
        <v>42</v>
      </c>
      <c r="D31" s="60">
        <f t="shared" ca="1" si="0"/>
        <v>9.155133651797259</v>
      </c>
      <c r="E31" s="60" t="s">
        <v>27</v>
      </c>
      <c r="F31" s="66">
        <f t="shared" ca="1" si="1"/>
        <v>-1.2964796335793012</v>
      </c>
      <c r="G31" s="67">
        <f t="shared" ca="1" si="2"/>
        <v>0.21475808501995219</v>
      </c>
      <c r="H31" s="68">
        <f t="shared" ca="1" si="3"/>
        <v>1</v>
      </c>
      <c r="I31" s="21"/>
    </row>
    <row r="32" spans="2:16" x14ac:dyDescent="0.25">
      <c r="C32" s="75" t="s">
        <v>43</v>
      </c>
      <c r="D32" s="60">
        <f t="shared" ca="1" si="0"/>
        <v>9.909705695453713</v>
      </c>
      <c r="E32" s="60" t="s">
        <v>27</v>
      </c>
      <c r="F32" s="66">
        <f t="shared" ca="1" si="1"/>
        <v>-1.094073491125372</v>
      </c>
      <c r="G32" s="67">
        <f t="shared" ca="1" si="2"/>
        <v>0.25085198982896828</v>
      </c>
      <c r="H32" s="68">
        <f t="shared" ca="1" si="3"/>
        <v>0</v>
      </c>
      <c r="I32" s="21"/>
    </row>
    <row r="33" spans="3:9" x14ac:dyDescent="0.25">
      <c r="C33" s="75" t="s">
        <v>44</v>
      </c>
      <c r="D33" s="60">
        <f t="shared" ca="1" si="0"/>
        <v>4.5606037681186695</v>
      </c>
      <c r="E33" s="60" t="s">
        <v>27</v>
      </c>
      <c r="F33" s="66">
        <f t="shared" ca="1" si="1"/>
        <v>-2.5289147310132609</v>
      </c>
      <c r="G33" s="67">
        <f t="shared" ca="1" si="2"/>
        <v>7.385584593695689E-2</v>
      </c>
      <c r="H33" s="68">
        <f t="shared" ca="1" si="3"/>
        <v>0</v>
      </c>
      <c r="I33" s="21"/>
    </row>
    <row r="34" spans="3:9" x14ac:dyDescent="0.25">
      <c r="C34" s="75" t="s">
        <v>45</v>
      </c>
      <c r="D34" s="60">
        <f t="shared" ca="1" si="0"/>
        <v>12.974628718841517</v>
      </c>
      <c r="E34" s="60" t="s">
        <v>27</v>
      </c>
      <c r="F34" s="66">
        <f t="shared" ca="1" si="1"/>
        <v>-0.27193960570329223</v>
      </c>
      <c r="G34" s="67">
        <f t="shared" ca="1" si="2"/>
        <v>0.43243098676916369</v>
      </c>
      <c r="H34" s="68">
        <f t="shared" ca="1" si="3"/>
        <v>1</v>
      </c>
      <c r="I34" s="21"/>
    </row>
    <row r="35" spans="3:9" x14ac:dyDescent="0.25">
      <c r="C35" s="75" t="s">
        <v>46</v>
      </c>
      <c r="D35" s="60">
        <f t="shared" ca="1" si="0"/>
        <v>10.6671996001153</v>
      </c>
      <c r="E35" s="60" t="s">
        <v>27</v>
      </c>
      <c r="F35" s="66">
        <f t="shared" ca="1" si="1"/>
        <v>-0.89088358969202197</v>
      </c>
      <c r="G35" s="67">
        <f t="shared" ca="1" si="2"/>
        <v>0.29092751920022714</v>
      </c>
      <c r="H35" s="68">
        <f t="shared" ca="1" si="3"/>
        <v>0</v>
      </c>
      <c r="I35" s="21"/>
    </row>
    <row r="36" spans="3:9" x14ac:dyDescent="0.25">
      <c r="C36" s="75" t="s">
        <v>47</v>
      </c>
      <c r="D36" s="60">
        <f t="shared" ca="1" si="0"/>
        <v>11.611898942644338</v>
      </c>
      <c r="E36" s="60" t="s">
        <v>27</v>
      </c>
      <c r="F36" s="66">
        <f t="shared" ca="1" si="1"/>
        <v>-0.63747776673905499</v>
      </c>
      <c r="G36" s="67">
        <f t="shared" ca="1" si="2"/>
        <v>0.34581691599825848</v>
      </c>
      <c r="H36" s="68">
        <f t="shared" ca="1" si="3"/>
        <v>0</v>
      </c>
      <c r="I36" s="21"/>
    </row>
    <row r="37" spans="3:9" x14ac:dyDescent="0.25">
      <c r="C37" s="75" t="s">
        <v>48</v>
      </c>
      <c r="D37" s="60">
        <f t="shared" ca="1" si="0"/>
        <v>13.421930006496549</v>
      </c>
      <c r="E37" s="60" t="s">
        <v>27</v>
      </c>
      <c r="F37" s="66">
        <f t="shared" ca="1" si="1"/>
        <v>-0.15195566393119231</v>
      </c>
      <c r="G37" s="67">
        <f t="shared" ca="1" si="2"/>
        <v>0.46208401428607443</v>
      </c>
      <c r="H37" s="68">
        <f t="shared" ca="1" si="3"/>
        <v>0</v>
      </c>
      <c r="I37" s="21"/>
    </row>
    <row r="38" spans="3:9" x14ac:dyDescent="0.25">
      <c r="C38" s="75" t="s">
        <v>49</v>
      </c>
      <c r="D38" s="60">
        <f t="shared" ca="1" si="0"/>
        <v>6.536972949373725</v>
      </c>
      <c r="E38" s="60" t="s">
        <v>27</v>
      </c>
      <c r="F38" s="66">
        <f t="shared" ca="1" si="1"/>
        <v>-1.9987741494668896</v>
      </c>
      <c r="G38" s="67">
        <f t="shared" ca="1" si="2"/>
        <v>0.11933168855688993</v>
      </c>
      <c r="H38" s="68">
        <f t="shared" ca="1" si="3"/>
        <v>0</v>
      </c>
      <c r="I38" s="21"/>
    </row>
    <row r="39" spans="3:9" x14ac:dyDescent="0.25">
      <c r="C39" s="75" t="s">
        <v>50</v>
      </c>
      <c r="D39" s="60">
        <f t="shared" ca="1" si="0"/>
        <v>7.0742714724276787</v>
      </c>
      <c r="E39" s="60" t="s">
        <v>27</v>
      </c>
      <c r="F39" s="66">
        <f t="shared" ca="1" si="1"/>
        <v>-1.8546493805839095</v>
      </c>
      <c r="G39" s="67">
        <f t="shared" ca="1" si="2"/>
        <v>0.13532793007171828</v>
      </c>
      <c r="H39" s="68">
        <f t="shared" ca="1" si="3"/>
        <v>0</v>
      </c>
      <c r="I39" s="21"/>
    </row>
    <row r="40" spans="3:9" x14ac:dyDescent="0.25">
      <c r="C40" s="75" t="s">
        <v>51</v>
      </c>
      <c r="D40" s="60">
        <f t="shared" ca="1" si="0"/>
        <v>11.503354834632606</v>
      </c>
      <c r="E40" s="60" t="s">
        <v>27</v>
      </c>
      <c r="F40" s="66">
        <f t="shared" ca="1" si="1"/>
        <v>-0.66659360050662542</v>
      </c>
      <c r="G40" s="67">
        <f t="shared" ca="1" si="2"/>
        <v>0.33926000974628007</v>
      </c>
      <c r="H40" s="68">
        <f t="shared" ca="1" si="3"/>
        <v>1</v>
      </c>
      <c r="I40" s="21"/>
    </row>
    <row r="41" spans="3:9" x14ac:dyDescent="0.25">
      <c r="C41" s="75" t="s">
        <v>52</v>
      </c>
      <c r="D41" s="60">
        <f t="shared" ca="1" si="0"/>
        <v>3.804877581623634</v>
      </c>
      <c r="E41" s="60" t="s">
        <v>27</v>
      </c>
      <c r="F41" s="66">
        <f t="shared" ca="1" si="1"/>
        <v>-2.7316304603406532</v>
      </c>
      <c r="G41" s="67">
        <f t="shared" ca="1" si="2"/>
        <v>6.1132515020079693E-2</v>
      </c>
      <c r="H41" s="68">
        <f t="shared" ca="1" si="3"/>
        <v>0</v>
      </c>
      <c r="I41" s="21"/>
    </row>
    <row r="42" spans="3:9" x14ac:dyDescent="0.25">
      <c r="C42" s="75" t="s">
        <v>53</v>
      </c>
      <c r="D42" s="60">
        <f t="shared" ca="1" si="0"/>
        <v>7.1496504037773505</v>
      </c>
      <c r="E42" s="60" t="s">
        <v>27</v>
      </c>
      <c r="F42" s="66">
        <f t="shared" ca="1" si="1"/>
        <v>-1.834429762265088</v>
      </c>
      <c r="G42" s="67">
        <f t="shared" ca="1" si="2"/>
        <v>0.13771140761999823</v>
      </c>
      <c r="H42" s="68">
        <f t="shared" ca="1" si="3"/>
        <v>0</v>
      </c>
      <c r="I42" s="21"/>
    </row>
    <row r="43" spans="3:9" x14ac:dyDescent="0.25">
      <c r="C43" s="75" t="s">
        <v>54</v>
      </c>
      <c r="D43" s="60">
        <f t="shared" ca="1" si="0"/>
        <v>8.6934887600465558</v>
      </c>
      <c r="E43" s="60" t="s">
        <v>27</v>
      </c>
      <c r="F43" s="66">
        <f t="shared" ca="1" si="1"/>
        <v>-1.4203110987234875</v>
      </c>
      <c r="G43" s="67">
        <f t="shared" ca="1" si="2"/>
        <v>0.19461281775912279</v>
      </c>
      <c r="H43" s="68">
        <f t="shared" ca="1" si="3"/>
        <v>0</v>
      </c>
      <c r="I43" s="21"/>
    </row>
    <row r="44" spans="3:9" x14ac:dyDescent="0.25">
      <c r="C44" s="75" t="s">
        <v>55</v>
      </c>
      <c r="D44" s="60">
        <f t="shared" ca="1" si="0"/>
        <v>10.125557012316463</v>
      </c>
      <c r="E44" s="60" t="s">
        <v>27</v>
      </c>
      <c r="F44" s="66">
        <f t="shared" ca="1" si="1"/>
        <v>-1.0361736089907492</v>
      </c>
      <c r="G44" s="67">
        <f t="shared" ca="1" si="2"/>
        <v>0.26188897311847303</v>
      </c>
      <c r="H44" s="68">
        <f t="shared" ca="1" si="3"/>
        <v>1</v>
      </c>
      <c r="I44" s="21"/>
    </row>
    <row r="45" spans="3:9" x14ac:dyDescent="0.25">
      <c r="C45" s="75" t="s">
        <v>56</v>
      </c>
      <c r="D45" s="60">
        <f t="shared" ca="1" si="0"/>
        <v>10.136417069448399</v>
      </c>
      <c r="E45" s="60" t="s">
        <v>27</v>
      </c>
      <c r="F45" s="66">
        <f t="shared" ca="1" si="1"/>
        <v>-1.033260511044193</v>
      </c>
      <c r="G45" s="67">
        <f t="shared" ca="1" si="2"/>
        <v>0.26245247456446574</v>
      </c>
      <c r="H45" s="68">
        <f t="shared" ca="1" si="3"/>
        <v>0</v>
      </c>
      <c r="I45" s="21"/>
    </row>
    <row r="46" spans="3:9" x14ac:dyDescent="0.25">
      <c r="C46" s="75" t="s">
        <v>57</v>
      </c>
      <c r="D46" s="60">
        <f t="shared" ca="1" si="0"/>
        <v>8.3994428303004565</v>
      </c>
      <c r="E46" s="60" t="s">
        <v>27</v>
      </c>
      <c r="F46" s="66">
        <f t="shared" ca="1" si="1"/>
        <v>-1.499185876611872</v>
      </c>
      <c r="G46" s="67">
        <f t="shared" ca="1" si="2"/>
        <v>0.18254697881609705</v>
      </c>
      <c r="H46" s="68">
        <f t="shared" ca="1" si="3"/>
        <v>0</v>
      </c>
      <c r="I46" s="21"/>
    </row>
    <row r="47" spans="3:9" x14ac:dyDescent="0.25">
      <c r="C47" s="75" t="s">
        <v>58</v>
      </c>
      <c r="D47" s="60">
        <f t="shared" ca="1" si="0"/>
        <v>7.6441195525569086</v>
      </c>
      <c r="E47" s="60" t="s">
        <v>27</v>
      </c>
      <c r="F47" s="66">
        <f t="shared" ca="1" si="1"/>
        <v>-1.7017935298359483</v>
      </c>
      <c r="G47" s="67">
        <f t="shared" ca="1" si="2"/>
        <v>0.15423116492051608</v>
      </c>
      <c r="H47" s="68">
        <f t="shared" ca="1" si="3"/>
        <v>0</v>
      </c>
      <c r="I47" s="21"/>
    </row>
    <row r="48" spans="3:9" x14ac:dyDescent="0.25">
      <c r="C48" s="75" t="s">
        <v>59</v>
      </c>
      <c r="D48" s="60">
        <f t="shared" ca="1" si="0"/>
        <v>11.906573773239733</v>
      </c>
      <c r="E48" s="60" t="s">
        <v>27</v>
      </c>
      <c r="F48" s="66">
        <f t="shared" ca="1" si="1"/>
        <v>-0.55843429270566736</v>
      </c>
      <c r="G48" s="67">
        <f t="shared" ca="1" si="2"/>
        <v>0.36390981151537777</v>
      </c>
      <c r="H48" s="68">
        <f t="shared" ca="1" si="3"/>
        <v>0</v>
      </c>
      <c r="I48" s="21"/>
    </row>
    <row r="49" spans="3:9" x14ac:dyDescent="0.25">
      <c r="C49" s="75" t="s">
        <v>60</v>
      </c>
      <c r="D49" s="60">
        <f t="shared" ca="1" si="0"/>
        <v>12.36715336532651</v>
      </c>
      <c r="E49" s="60" t="s">
        <v>27</v>
      </c>
      <c r="F49" s="66">
        <f t="shared" ca="1" si="1"/>
        <v>-0.43488858317268542</v>
      </c>
      <c r="G49" s="67">
        <f t="shared" ca="1" si="2"/>
        <v>0.39295958924317409</v>
      </c>
      <c r="H49" s="68">
        <f t="shared" ca="1" si="3"/>
        <v>1</v>
      </c>
      <c r="I49" s="21"/>
    </row>
    <row r="50" spans="3:9" x14ac:dyDescent="0.25">
      <c r="C50" s="75" t="s">
        <v>61</v>
      </c>
      <c r="D50" s="60">
        <f t="shared" ca="1" si="0"/>
        <v>6.7568250962417142</v>
      </c>
      <c r="E50" s="60" t="s">
        <v>27</v>
      </c>
      <c r="F50" s="66">
        <f t="shared" ca="1" si="1"/>
        <v>-1.939801086083661</v>
      </c>
      <c r="G50" s="67">
        <f t="shared" ca="1" si="2"/>
        <v>0.12566971091950604</v>
      </c>
      <c r="H50" s="68">
        <f t="shared" ca="1" si="3"/>
        <v>0</v>
      </c>
      <c r="I50" s="21"/>
    </row>
    <row r="51" spans="3:9" x14ac:dyDescent="0.25">
      <c r="C51" s="75" t="s">
        <v>62</v>
      </c>
      <c r="D51" s="60">
        <f t="shared" ca="1" si="0"/>
        <v>8.7052980620211873</v>
      </c>
      <c r="E51" s="60" t="s">
        <v>27</v>
      </c>
      <c r="F51" s="66">
        <f t="shared" ca="1" si="1"/>
        <v>-1.4171433756705951</v>
      </c>
      <c r="G51" s="67">
        <f t="shared" ca="1" si="2"/>
        <v>0.19510980281277182</v>
      </c>
      <c r="H51" s="68">
        <f t="shared" ca="1" si="3"/>
        <v>1</v>
      </c>
      <c r="I51" s="21"/>
    </row>
    <row r="52" spans="3:9" x14ac:dyDescent="0.25">
      <c r="C52" s="75" t="s">
        <v>63</v>
      </c>
      <c r="D52" s="60">
        <f t="shared" ca="1" si="0"/>
        <v>4.6783437783880126</v>
      </c>
      <c r="E52" s="60" t="s">
        <v>27</v>
      </c>
      <c r="F52" s="66">
        <f t="shared" ca="1" si="1"/>
        <v>-2.4973321916236175</v>
      </c>
      <c r="G52" s="67">
        <f t="shared" ca="1" si="2"/>
        <v>7.6045415054297502E-2</v>
      </c>
      <c r="H52" s="68">
        <f t="shared" ca="1" si="3"/>
        <v>0</v>
      </c>
      <c r="I52" s="21"/>
    </row>
    <row r="53" spans="3:9" x14ac:dyDescent="0.25">
      <c r="C53" s="75" t="s">
        <v>64</v>
      </c>
      <c r="D53" s="60">
        <f t="shared" ca="1" si="0"/>
        <v>11.724884814532333</v>
      </c>
      <c r="E53" s="60" t="s">
        <v>27</v>
      </c>
      <c r="F53" s="66">
        <f t="shared" ca="1" si="1"/>
        <v>-0.60717047577472816</v>
      </c>
      <c r="G53" s="67">
        <f t="shared" ca="1" si="2"/>
        <v>0.35270492051770713</v>
      </c>
      <c r="H53" s="68">
        <f t="shared" ca="1" si="3"/>
        <v>0</v>
      </c>
      <c r="I53" s="21"/>
    </row>
    <row r="54" spans="3:9" x14ac:dyDescent="0.25">
      <c r="C54" s="75" t="s">
        <v>65</v>
      </c>
      <c r="D54" s="60">
        <f t="shared" ca="1" si="0"/>
        <v>8.0737700363352456</v>
      </c>
      <c r="E54" s="60" t="s">
        <v>27</v>
      </c>
      <c r="F54" s="66">
        <f t="shared" ca="1" si="1"/>
        <v>-1.5865442335545303</v>
      </c>
      <c r="G54" s="67">
        <f t="shared" ca="1" si="2"/>
        <v>0.16987065470817714</v>
      </c>
      <c r="H54" s="68">
        <f t="shared" ca="1" si="3"/>
        <v>0</v>
      </c>
      <c r="I54" s="21"/>
    </row>
    <row r="55" spans="3:9" x14ac:dyDescent="0.25">
      <c r="C55" s="75" t="s">
        <v>66</v>
      </c>
      <c r="D55" s="60">
        <f t="shared" ca="1" si="0"/>
        <v>6.5695318229246595</v>
      </c>
      <c r="E55" s="60" t="s">
        <v>27</v>
      </c>
      <c r="F55" s="66">
        <f t="shared" ca="1" si="1"/>
        <v>-1.9900405685537192</v>
      </c>
      <c r="G55" s="67">
        <f t="shared" ca="1" si="2"/>
        <v>0.12025257057766506</v>
      </c>
      <c r="H55" s="68">
        <f t="shared" ca="1" si="3"/>
        <v>0</v>
      </c>
      <c r="I55" s="21"/>
    </row>
    <row r="56" spans="3:9" x14ac:dyDescent="0.25">
      <c r="C56" s="75" t="s">
        <v>67</v>
      </c>
      <c r="D56" s="60">
        <f t="shared" ca="1" si="0"/>
        <v>0.15893545413455179</v>
      </c>
      <c r="E56" s="60" t="s">
        <v>27</v>
      </c>
      <c r="F56" s="66">
        <f t="shared" ca="1" si="1"/>
        <v>-3.7096167080942486</v>
      </c>
      <c r="G56" s="67">
        <f t="shared" ca="1" si="2"/>
        <v>2.3901630110252033E-2</v>
      </c>
      <c r="H56" s="68">
        <f t="shared" ca="1" si="3"/>
        <v>0</v>
      </c>
      <c r="I56" s="21"/>
    </row>
    <row r="57" spans="3:9" x14ac:dyDescent="0.25">
      <c r="C57" s="75" t="s">
        <v>68</v>
      </c>
      <c r="D57" s="60">
        <f t="shared" ca="1" si="0"/>
        <v>8.2497617892548476</v>
      </c>
      <c r="E57" s="60" t="s">
        <v>27</v>
      </c>
      <c r="F57" s="66">
        <f t="shared" ca="1" si="1"/>
        <v>-1.5393362669837733</v>
      </c>
      <c r="G57" s="67">
        <f t="shared" ca="1" si="2"/>
        <v>0.17663178274319294</v>
      </c>
      <c r="H57" s="68">
        <f t="shared" ca="1" si="3"/>
        <v>0</v>
      </c>
      <c r="I57" s="21"/>
    </row>
    <row r="58" spans="3:9" x14ac:dyDescent="0.25">
      <c r="C58" s="75" t="s">
        <v>69</v>
      </c>
      <c r="D58" s="60">
        <f t="shared" ca="1" si="0"/>
        <v>7.4202729316141927</v>
      </c>
      <c r="E58" s="60" t="s">
        <v>27</v>
      </c>
      <c r="F58" s="66">
        <f t="shared" ca="1" si="1"/>
        <v>-1.7618380695551936</v>
      </c>
      <c r="G58" s="67">
        <f t="shared" ca="1" si="2"/>
        <v>0.1465602839963262</v>
      </c>
      <c r="H58" s="68">
        <f t="shared" ca="1" si="3"/>
        <v>0</v>
      </c>
      <c r="I58" s="21"/>
    </row>
    <row r="59" spans="3:9" x14ac:dyDescent="0.25">
      <c r="C59" s="75" t="s">
        <v>70</v>
      </c>
      <c r="D59" s="60">
        <f t="shared" ca="1" si="0"/>
        <v>12.848417348784334</v>
      </c>
      <c r="E59" s="60" t="s">
        <v>27</v>
      </c>
      <c r="F59" s="66">
        <f t="shared" ca="1" si="1"/>
        <v>-0.30579449969500561</v>
      </c>
      <c r="G59" s="67">
        <f t="shared" ca="1" si="2"/>
        <v>0.42414158429561527</v>
      </c>
      <c r="H59" s="68">
        <f t="shared" ca="1" si="3"/>
        <v>0</v>
      </c>
      <c r="I59" s="21"/>
    </row>
    <row r="60" spans="3:9" x14ac:dyDescent="0.25">
      <c r="C60" s="75" t="s">
        <v>71</v>
      </c>
      <c r="D60" s="60">
        <f t="shared" ca="1" si="0"/>
        <v>9.3777134161170697</v>
      </c>
      <c r="E60" s="60" t="s">
        <v>27</v>
      </c>
      <c r="F60" s="66">
        <f t="shared" ca="1" si="1"/>
        <v>-1.2367749150398095</v>
      </c>
      <c r="G60" s="67">
        <f t="shared" ca="1" si="2"/>
        <v>0.2249978573062679</v>
      </c>
      <c r="H60" s="68">
        <f t="shared" ca="1" si="3"/>
        <v>0</v>
      </c>
      <c r="I60" s="21"/>
    </row>
    <row r="61" spans="3:9" x14ac:dyDescent="0.25">
      <c r="C61" s="75" t="s">
        <v>72</v>
      </c>
      <c r="D61" s="60">
        <f t="shared" ca="1" si="0"/>
        <v>6.6875964961491317</v>
      </c>
      <c r="E61" s="60" t="s">
        <v>27</v>
      </c>
      <c r="F61" s="66">
        <f t="shared" ca="1" si="1"/>
        <v>-1.9583709416859512</v>
      </c>
      <c r="G61" s="67">
        <f t="shared" ca="1" si="2"/>
        <v>0.12364345720807408</v>
      </c>
      <c r="H61" s="68">
        <f t="shared" ca="1" si="3"/>
        <v>0</v>
      </c>
      <c r="I61" s="21"/>
    </row>
    <row r="62" spans="3:9" x14ac:dyDescent="0.25">
      <c r="C62" s="75" t="s">
        <v>73</v>
      </c>
      <c r="D62" s="60">
        <f t="shared" ca="1" si="0"/>
        <v>12.753934195167385</v>
      </c>
      <c r="E62" s="60" t="s">
        <v>27</v>
      </c>
      <c r="F62" s="66">
        <f t="shared" ca="1" si="1"/>
        <v>-0.33113862794791438</v>
      </c>
      <c r="G62" s="67">
        <f t="shared" ca="1" si="2"/>
        <v>0.41796360325735588</v>
      </c>
      <c r="H62" s="68">
        <f t="shared" ca="1" si="3"/>
        <v>1</v>
      </c>
      <c r="I62" s="21"/>
    </row>
    <row r="63" spans="3:9" x14ac:dyDescent="0.25">
      <c r="C63" s="75" t="s">
        <v>74</v>
      </c>
      <c r="D63" s="60">
        <f t="shared" ca="1" si="0"/>
        <v>12.637096897097502</v>
      </c>
      <c r="E63" s="60" t="s">
        <v>27</v>
      </c>
      <c r="F63" s="66">
        <f t="shared" ca="1" si="1"/>
        <v>-0.36247902413125332</v>
      </c>
      <c r="G63" s="67">
        <f t="shared" ca="1" si="2"/>
        <v>0.41035959684537687</v>
      </c>
      <c r="H63" s="68">
        <f t="shared" ca="1" si="3"/>
        <v>1</v>
      </c>
      <c r="I63" s="21"/>
    </row>
    <row r="64" spans="3:9" x14ac:dyDescent="0.25">
      <c r="C64" s="75" t="s">
        <v>75</v>
      </c>
      <c r="D64" s="60">
        <f t="shared" ca="1" si="0"/>
        <v>7.3972158781921626</v>
      </c>
      <c r="E64" s="60" t="s">
        <v>27</v>
      </c>
      <c r="F64" s="66">
        <f t="shared" ca="1" si="1"/>
        <v>-1.7680228855429325</v>
      </c>
      <c r="G64" s="67">
        <f t="shared" ca="1" si="2"/>
        <v>0.14578837476480122</v>
      </c>
      <c r="H64" s="68">
        <f t="shared" ca="1" si="3"/>
        <v>0</v>
      </c>
      <c r="I64" s="21"/>
    </row>
    <row r="65" spans="3:9" x14ac:dyDescent="0.25">
      <c r="C65" s="75" t="s">
        <v>76</v>
      </c>
      <c r="D65" s="60">
        <f t="shared" ca="1" si="0"/>
        <v>11.536602807217754</v>
      </c>
      <c r="E65" s="60" t="s">
        <v>27</v>
      </c>
      <c r="F65" s="66">
        <f t="shared" ca="1" si="1"/>
        <v>-0.65767517590827429</v>
      </c>
      <c r="G65" s="67">
        <f t="shared" ca="1" si="2"/>
        <v>0.34126204422906281</v>
      </c>
      <c r="H65" s="68">
        <f t="shared" ca="1" si="3"/>
        <v>0</v>
      </c>
      <c r="I65" s="21"/>
    </row>
    <row r="66" spans="3:9" x14ac:dyDescent="0.25">
      <c r="C66" s="75" t="s">
        <v>77</v>
      </c>
      <c r="D66" s="60">
        <f t="shared" ca="1" si="0"/>
        <v>12.323877562800138</v>
      </c>
      <c r="E66" s="60" t="s">
        <v>27</v>
      </c>
      <c r="F66" s="66">
        <f t="shared" ca="1" si="1"/>
        <v>-0.44649686938551114</v>
      </c>
      <c r="G66" s="67">
        <f t="shared" ca="1" si="2"/>
        <v>0.39019398883356671</v>
      </c>
      <c r="H66" s="68">
        <f t="shared" ca="1" si="3"/>
        <v>0</v>
      </c>
      <c r="I66" s="21"/>
    </row>
    <row r="67" spans="3:9" x14ac:dyDescent="0.25">
      <c r="C67" s="75" t="s">
        <v>78</v>
      </c>
      <c r="D67" s="60">
        <f t="shared" ca="1" si="0"/>
        <v>9.1584545640392907</v>
      </c>
      <c r="E67" s="60" t="s">
        <v>27</v>
      </c>
      <c r="F67" s="66">
        <f t="shared" ca="1" si="1"/>
        <v>-1.2955888332349359</v>
      </c>
      <c r="G67" s="67">
        <f t="shared" ca="1" si="2"/>
        <v>0.21490834513230622</v>
      </c>
      <c r="H67" s="68">
        <f t="shared" ca="1" si="3"/>
        <v>0</v>
      </c>
      <c r="I67" s="21"/>
    </row>
    <row r="68" spans="3:9" x14ac:dyDescent="0.25">
      <c r="C68" s="75" t="s">
        <v>79</v>
      </c>
      <c r="D68" s="60">
        <f t="shared" ca="1" si="0"/>
        <v>8.0126636924231853</v>
      </c>
      <c r="E68" s="60" t="s">
        <v>27</v>
      </c>
      <c r="F68" s="66">
        <f t="shared" ca="1" si="1"/>
        <v>-1.6029353779849147</v>
      </c>
      <c r="G68" s="67">
        <f t="shared" ca="1" si="2"/>
        <v>0.16757175505159466</v>
      </c>
      <c r="H68" s="68">
        <f t="shared" ca="1" si="3"/>
        <v>0</v>
      </c>
      <c r="I68" s="21"/>
    </row>
    <row r="69" spans="3:9" x14ac:dyDescent="0.25">
      <c r="C69" s="75" t="s">
        <v>80</v>
      </c>
      <c r="D69" s="60">
        <f t="shared" ca="1" si="0"/>
        <v>8.7679027927016548</v>
      </c>
      <c r="E69" s="60" t="s">
        <v>27</v>
      </c>
      <c r="F69" s="66">
        <f t="shared" ca="1" si="1"/>
        <v>-1.4003503044947834</v>
      </c>
      <c r="G69" s="67">
        <f t="shared" ca="1" si="2"/>
        <v>0.19776052929286442</v>
      </c>
      <c r="H69" s="68">
        <f t="shared" ca="1" si="3"/>
        <v>0</v>
      </c>
      <c r="I69" s="21"/>
    </row>
    <row r="70" spans="3:9" x14ac:dyDescent="0.25">
      <c r="C70" s="75" t="s">
        <v>81</v>
      </c>
      <c r="D70" s="60">
        <f t="shared" ca="1" si="0"/>
        <v>7.3130492854840865</v>
      </c>
      <c r="E70" s="60" t="s">
        <v>27</v>
      </c>
      <c r="F70" s="66">
        <f t="shared" ca="1" si="1"/>
        <v>-1.7905997030870622</v>
      </c>
      <c r="G70" s="67">
        <f t="shared" ca="1" si="2"/>
        <v>0.14299921386787237</v>
      </c>
      <c r="H70" s="68">
        <f t="shared" ca="1" si="3"/>
        <v>0</v>
      </c>
      <c r="I70" s="21"/>
    </row>
    <row r="71" spans="3:9" x14ac:dyDescent="0.25">
      <c r="C71" s="75" t="s">
        <v>82</v>
      </c>
      <c r="D71" s="60">
        <f t="shared" ca="1" si="0"/>
        <v>7.3857940084528639</v>
      </c>
      <c r="E71" s="60" t="s">
        <v>27</v>
      </c>
      <c r="F71" s="66">
        <f t="shared" ca="1" si="1"/>
        <v>-1.7710866839078179</v>
      </c>
      <c r="G71" s="67">
        <f t="shared" ca="1" si="2"/>
        <v>0.14540724123445894</v>
      </c>
      <c r="H71" s="68">
        <f t="shared" ca="1" si="3"/>
        <v>0</v>
      </c>
      <c r="I71" s="21"/>
    </row>
    <row r="72" spans="3:9" x14ac:dyDescent="0.25">
      <c r="C72" s="75" t="s">
        <v>83</v>
      </c>
      <c r="D72" s="60">
        <f t="shared" ca="1" si="0"/>
        <v>7.2063576241608827</v>
      </c>
      <c r="E72" s="60" t="s">
        <v>27</v>
      </c>
      <c r="F72" s="66">
        <f t="shared" ca="1" si="1"/>
        <v>-1.8192186371994192</v>
      </c>
      <c r="G72" s="67">
        <f t="shared" ca="1" si="2"/>
        <v>0.13952765671717893</v>
      </c>
      <c r="H72" s="68">
        <f t="shared" ca="1" si="3"/>
        <v>0</v>
      </c>
      <c r="I72" s="21"/>
    </row>
    <row r="73" spans="3:9" x14ac:dyDescent="0.25">
      <c r="C73" s="75" t="s">
        <v>84</v>
      </c>
      <c r="D73" s="60">
        <f t="shared" ca="1" si="0"/>
        <v>7.4636146568872821</v>
      </c>
      <c r="E73" s="60" t="s">
        <v>27</v>
      </c>
      <c r="F73" s="66">
        <f t="shared" ca="1" si="1"/>
        <v>-1.7502121002477247</v>
      </c>
      <c r="G73" s="67">
        <f t="shared" ca="1" si="2"/>
        <v>0.14802044798875369</v>
      </c>
      <c r="H73" s="68">
        <f t="shared" ca="1" si="3"/>
        <v>0</v>
      </c>
      <c r="I73" s="21"/>
    </row>
    <row r="74" spans="3:9" x14ac:dyDescent="0.25">
      <c r="C74" s="75" t="s">
        <v>85</v>
      </c>
      <c r="D74" s="60">
        <f t="shared" ca="1" si="0"/>
        <v>8.9566811210635802</v>
      </c>
      <c r="E74" s="60" t="s">
        <v>27</v>
      </c>
      <c r="F74" s="66">
        <f t="shared" ca="1" si="1"/>
        <v>-1.3497124713761806</v>
      </c>
      <c r="G74" s="67">
        <f t="shared" ca="1" si="2"/>
        <v>0.20591738318757483</v>
      </c>
      <c r="H74" s="68">
        <f t="shared" ca="1" si="3"/>
        <v>0</v>
      </c>
      <c r="I74" s="21"/>
    </row>
    <row r="75" spans="3:9" x14ac:dyDescent="0.25">
      <c r="C75" s="75" t="s">
        <v>86</v>
      </c>
      <c r="D75" s="60">
        <f t="shared" ca="1" si="0"/>
        <v>8.0444116725988302</v>
      </c>
      <c r="E75" s="60" t="s">
        <v>27</v>
      </c>
      <c r="F75" s="66">
        <f t="shared" ca="1" si="1"/>
        <v>-1.5944193108285998</v>
      </c>
      <c r="G75" s="67">
        <f t="shared" ca="1" si="2"/>
        <v>0.16876303901229461</v>
      </c>
      <c r="H75" s="68">
        <f t="shared" ca="1" si="3"/>
        <v>0</v>
      </c>
      <c r="I75" s="21"/>
    </row>
    <row r="76" spans="3:9" x14ac:dyDescent="0.25">
      <c r="C76" s="75" t="s">
        <v>87</v>
      </c>
      <c r="D76" s="60">
        <f t="shared" ca="1" si="0"/>
        <v>16.94565502909434</v>
      </c>
      <c r="E76" s="60" t="s">
        <v>27</v>
      </c>
      <c r="F76" s="66">
        <f t="shared" ca="1" si="1"/>
        <v>0.79324711012907301</v>
      </c>
      <c r="G76" s="67">
        <f t="shared" ca="1" si="2"/>
        <v>0.68852812250117645</v>
      </c>
      <c r="H76" s="68">
        <f t="shared" ca="1" si="3"/>
        <v>0</v>
      </c>
      <c r="I76" s="21"/>
    </row>
    <row r="77" spans="3:9" x14ac:dyDescent="0.25">
      <c r="C77" s="75" t="s">
        <v>88</v>
      </c>
      <c r="D77" s="60">
        <f t="shared" ca="1" si="0"/>
        <v>7.8891142947905966</v>
      </c>
      <c r="E77" s="60" t="s">
        <v>27</v>
      </c>
      <c r="F77" s="66">
        <f t="shared" ca="1" si="1"/>
        <v>-1.6360762254196288</v>
      </c>
      <c r="G77" s="67">
        <f t="shared" ca="1" si="2"/>
        <v>0.16299967860471198</v>
      </c>
      <c r="H77" s="68">
        <f t="shared" ca="1" si="3"/>
        <v>0</v>
      </c>
      <c r="I77" s="21"/>
    </row>
    <row r="78" spans="3:9" x14ac:dyDescent="0.25">
      <c r="C78" s="75" t="s">
        <v>89</v>
      </c>
      <c r="D78" s="60">
        <f t="shared" ca="1" si="0"/>
        <v>12.526062113730951</v>
      </c>
      <c r="E78" s="60" t="s">
        <v>27</v>
      </c>
      <c r="F78" s="66">
        <f t="shared" ca="1" si="1"/>
        <v>-0.3922629557894256</v>
      </c>
      <c r="G78" s="67">
        <f t="shared" ca="1" si="2"/>
        <v>0.40317265906742378</v>
      </c>
      <c r="H78" s="68">
        <f t="shared" ca="1" si="3"/>
        <v>1</v>
      </c>
      <c r="I78" s="21"/>
    </row>
    <row r="79" spans="3:9" x14ac:dyDescent="0.25">
      <c r="C79" s="75" t="s">
        <v>90</v>
      </c>
      <c r="D79" s="60">
        <f t="shared" ca="1" si="0"/>
        <v>2.2277198284183886</v>
      </c>
      <c r="E79" s="60" t="s">
        <v>27</v>
      </c>
      <c r="F79" s="66">
        <f t="shared" ca="1" si="1"/>
        <v>-3.1546867073236378</v>
      </c>
      <c r="G79" s="67">
        <f t="shared" ca="1" si="2"/>
        <v>4.0907005544728536E-2</v>
      </c>
      <c r="H79" s="68">
        <f t="shared" ca="1" si="3"/>
        <v>0</v>
      </c>
      <c r="I79" s="21"/>
    </row>
    <row r="80" spans="3:9" x14ac:dyDescent="0.25">
      <c r="C80" s="75" t="s">
        <v>91</v>
      </c>
      <c r="D80" s="60">
        <f t="shared" ca="1" si="0"/>
        <v>7.3905453457400698</v>
      </c>
      <c r="E80" s="60" t="s">
        <v>27</v>
      </c>
      <c r="F80" s="66">
        <f t="shared" ca="1" si="1"/>
        <v>-1.7698121868470191</v>
      </c>
      <c r="G80" s="67">
        <f t="shared" ca="1" si="2"/>
        <v>0.14556568689039939</v>
      </c>
      <c r="H80" s="68">
        <f t="shared" ca="1" si="3"/>
        <v>0</v>
      </c>
      <c r="I80" s="21"/>
    </row>
    <row r="81" spans="3:9" x14ac:dyDescent="0.25">
      <c r="C81" s="75" t="s">
        <v>92</v>
      </c>
      <c r="D81" s="60">
        <f t="shared" ca="1" si="0"/>
        <v>10.016148031266589</v>
      </c>
      <c r="E81" s="60" t="s">
        <v>27</v>
      </c>
      <c r="F81" s="66">
        <f t="shared" ca="1" si="1"/>
        <v>-1.065521436001158</v>
      </c>
      <c r="G81" s="67">
        <f t="shared" ca="1" si="2"/>
        <v>0.25625571579143858</v>
      </c>
      <c r="H81" s="68">
        <f t="shared" ca="1" si="3"/>
        <v>0</v>
      </c>
      <c r="I81" s="21"/>
    </row>
    <row r="82" spans="3:9" x14ac:dyDescent="0.25">
      <c r="C82" s="75" t="s">
        <v>93</v>
      </c>
      <c r="D82" s="60">
        <f t="shared" ca="1" si="0"/>
        <v>9.9824146776586886</v>
      </c>
      <c r="E82" s="60" t="s">
        <v>27</v>
      </c>
      <c r="F82" s="66">
        <f t="shared" ca="1" si="1"/>
        <v>-1.0745700590361746</v>
      </c>
      <c r="G82" s="67">
        <f t="shared" ca="1" si="2"/>
        <v>0.25453495723423186</v>
      </c>
      <c r="H82" s="68">
        <f t="shared" ca="1" si="3"/>
        <v>1</v>
      </c>
      <c r="I82" s="21"/>
    </row>
    <row r="83" spans="3:9" x14ac:dyDescent="0.25">
      <c r="C83" s="75" t="s">
        <v>94</v>
      </c>
      <c r="D83" s="60">
        <f t="shared" ca="1" si="0"/>
        <v>12.204233767747713</v>
      </c>
      <c r="E83" s="60" t="s">
        <v>27</v>
      </c>
      <c r="F83" s="66">
        <f t="shared" ca="1" si="1"/>
        <v>-0.47859007934298936</v>
      </c>
      <c r="G83" s="67">
        <f t="shared" ca="1" si="2"/>
        <v>0.38258511268842643</v>
      </c>
      <c r="H83" s="68">
        <f t="shared" ca="1" si="3"/>
        <v>1</v>
      </c>
      <c r="I83" s="21"/>
    </row>
    <row r="84" spans="3:9" x14ac:dyDescent="0.25">
      <c r="C84" s="75" t="s">
        <v>95</v>
      </c>
      <c r="D84" s="60">
        <f t="shared" ca="1" si="0"/>
        <v>10.636151998875446</v>
      </c>
      <c r="E84" s="60" t="s">
        <v>27</v>
      </c>
      <c r="F84" s="66">
        <f t="shared" ca="1" si="1"/>
        <v>-0.89921178744628139</v>
      </c>
      <c r="G84" s="67">
        <f t="shared" ca="1" si="2"/>
        <v>0.28921250222568878</v>
      </c>
      <c r="H84" s="68">
        <f t="shared" ca="1" si="3"/>
        <v>0</v>
      </c>
      <c r="I84" s="21"/>
    </row>
    <row r="85" spans="3:9" x14ac:dyDescent="0.25">
      <c r="C85" s="75" t="s">
        <v>96</v>
      </c>
      <c r="D85" s="60">
        <f t="shared" ca="1" si="0"/>
        <v>10.190498381083188</v>
      </c>
      <c r="E85" s="60" t="s">
        <v>27</v>
      </c>
      <c r="F85" s="66">
        <f t="shared" ca="1" si="1"/>
        <v>-1.0187537588276607</v>
      </c>
      <c r="G85" s="67">
        <f t="shared" ca="1" si="2"/>
        <v>0.26527022428155833</v>
      </c>
      <c r="H85" s="68">
        <f t="shared" ca="1" si="3"/>
        <v>0</v>
      </c>
      <c r="I85" s="21"/>
    </row>
    <row r="86" spans="3:9" x14ac:dyDescent="0.25">
      <c r="C86" s="75" t="s">
        <v>97</v>
      </c>
      <c r="D86" s="60">
        <f t="shared" ca="1" si="0"/>
        <v>10.197499540760507</v>
      </c>
      <c r="E86" s="60" t="s">
        <v>27</v>
      </c>
      <c r="F86" s="66">
        <f t="shared" ca="1" si="1"/>
        <v>-1.0168757701917137</v>
      </c>
      <c r="G86" s="67">
        <f t="shared" ca="1" si="2"/>
        <v>0.26563640920967568</v>
      </c>
      <c r="H86" s="68">
        <f t="shared" ca="1" si="3"/>
        <v>0</v>
      </c>
      <c r="I86" s="21"/>
    </row>
    <row r="87" spans="3:9" x14ac:dyDescent="0.25">
      <c r="C87" s="75" t="s">
        <v>98</v>
      </c>
      <c r="D87" s="60">
        <f t="shared" ca="1" si="0"/>
        <v>13.964744402869371</v>
      </c>
      <c r="E87" s="60" t="s">
        <v>27</v>
      </c>
      <c r="F87" s="66">
        <f t="shared" ca="1" si="1"/>
        <v>-6.3513191082837928E-3</v>
      </c>
      <c r="G87" s="67">
        <f t="shared" ca="1" si="2"/>
        <v>0.49841217556056333</v>
      </c>
      <c r="H87" s="68">
        <f t="shared" ca="1" si="3"/>
        <v>1</v>
      </c>
      <c r="I87" s="21"/>
    </row>
    <row r="88" spans="3:9" x14ac:dyDescent="0.25">
      <c r="C88" s="75" t="s">
        <v>99</v>
      </c>
      <c r="D88" s="60">
        <f t="shared" ca="1" si="0"/>
        <v>10.69310009559562</v>
      </c>
      <c r="E88" s="60" t="s">
        <v>27</v>
      </c>
      <c r="F88" s="66">
        <f t="shared" ca="1" si="1"/>
        <v>-0.88393604979587947</v>
      </c>
      <c r="G88" s="67">
        <f t="shared" ca="1" si="2"/>
        <v>0.29236279718274577</v>
      </c>
      <c r="H88" s="68">
        <f t="shared" ca="1" si="3"/>
        <v>0</v>
      </c>
      <c r="I88" s="21"/>
    </row>
    <row r="89" spans="3:9" x14ac:dyDescent="0.25">
      <c r="C89" s="75" t="s">
        <v>100</v>
      </c>
      <c r="D89" s="60">
        <f t="shared" ca="1" si="0"/>
        <v>13.860323590623285</v>
      </c>
      <c r="E89" s="60" t="s">
        <v>27</v>
      </c>
      <c r="F89" s="66">
        <f t="shared" ca="1" si="1"/>
        <v>-3.436112145428627E-2</v>
      </c>
      <c r="G89" s="67">
        <f t="shared" ca="1" si="2"/>
        <v>0.49141056473910638</v>
      </c>
      <c r="H89" s="68">
        <f t="shared" ca="1" si="3"/>
        <v>1</v>
      </c>
      <c r="I89" s="21"/>
    </row>
    <row r="90" spans="3:9" x14ac:dyDescent="0.25">
      <c r="C90" s="75" t="s">
        <v>101</v>
      </c>
      <c r="D90" s="60">
        <f t="shared" ca="1" si="0"/>
        <v>9.7264915804337981</v>
      </c>
      <c r="E90" s="60" t="s">
        <v>27</v>
      </c>
      <c r="F90" s="66">
        <f t="shared" ca="1" si="1"/>
        <v>-1.1432187815930575</v>
      </c>
      <c r="G90" s="67">
        <f t="shared" ca="1" si="2"/>
        <v>0.24172987908560234</v>
      </c>
      <c r="H90" s="68">
        <f t="shared" ca="1" si="3"/>
        <v>0</v>
      </c>
      <c r="I90" s="21"/>
    </row>
    <row r="91" spans="3:9" x14ac:dyDescent="0.25">
      <c r="C91" s="75" t="s">
        <v>102</v>
      </c>
      <c r="D91" s="60">
        <f t="shared" ca="1" si="0"/>
        <v>12.718723489146221</v>
      </c>
      <c r="E91" s="60" t="s">
        <v>27</v>
      </c>
      <c r="F91" s="66">
        <f t="shared" ca="1" si="1"/>
        <v>-0.34058353548025322</v>
      </c>
      <c r="G91" s="67">
        <f t="shared" ca="1" si="2"/>
        <v>0.41566773628726295</v>
      </c>
      <c r="H91" s="68">
        <f t="shared" ca="1" si="3"/>
        <v>0</v>
      </c>
      <c r="I91" s="21"/>
    </row>
    <row r="92" spans="3:9" x14ac:dyDescent="0.25">
      <c r="C92" s="75" t="s">
        <v>103</v>
      </c>
      <c r="D92" s="60">
        <f t="shared" ca="1" si="0"/>
        <v>9.0500003761393124</v>
      </c>
      <c r="E92" s="60" t="s">
        <v>27</v>
      </c>
      <c r="F92" s="66">
        <f t="shared" ca="1" si="1"/>
        <v>-1.3246805468630154</v>
      </c>
      <c r="G92" s="67">
        <f t="shared" ca="1" si="2"/>
        <v>0.21004062646613955</v>
      </c>
      <c r="H92" s="68">
        <f t="shared" ca="1" si="3"/>
        <v>1</v>
      </c>
      <c r="I92" s="21"/>
    </row>
    <row r="93" spans="3:9" x14ac:dyDescent="0.25">
      <c r="C93" s="75" t="s">
        <v>104</v>
      </c>
      <c r="D93" s="60">
        <f t="shared" ca="1" si="0"/>
        <v>13.065364229224329</v>
      </c>
      <c r="E93" s="60" t="s">
        <v>27</v>
      </c>
      <c r="F93" s="66">
        <f t="shared" ca="1" si="1"/>
        <v>-0.24760074396759957</v>
      </c>
      <c r="G93" s="67">
        <f t="shared" ca="1" si="2"/>
        <v>0.43841412562175869</v>
      </c>
      <c r="H93" s="68">
        <f t="shared" ca="1" si="3"/>
        <v>0</v>
      </c>
      <c r="I93" s="21"/>
    </row>
    <row r="94" spans="3:9" x14ac:dyDescent="0.25">
      <c r="C94" s="75" t="s">
        <v>105</v>
      </c>
      <c r="D94" s="60">
        <f t="shared" ca="1" si="0"/>
        <v>12.981663821061154</v>
      </c>
      <c r="E94" s="60" t="s">
        <v>27</v>
      </c>
      <c r="F94" s="66">
        <f t="shared" ca="1" si="1"/>
        <v>-0.27005251233160332</v>
      </c>
      <c r="G94" s="67">
        <f t="shared" ca="1" si="2"/>
        <v>0.43289420337911749</v>
      </c>
      <c r="H94" s="68">
        <f t="shared" ca="1" si="3"/>
        <v>0</v>
      </c>
      <c r="I94" s="21"/>
    </row>
    <row r="95" spans="3:9" x14ac:dyDescent="0.25">
      <c r="C95" s="75" t="s">
        <v>106</v>
      </c>
      <c r="D95" s="60">
        <f t="shared" ca="1" si="0"/>
        <v>12.803212982510141</v>
      </c>
      <c r="E95" s="60" t="s">
        <v>27</v>
      </c>
      <c r="F95" s="66">
        <f t="shared" ca="1" si="1"/>
        <v>-0.31792010317654618</v>
      </c>
      <c r="G95" s="67">
        <f t="shared" ca="1" si="2"/>
        <v>0.42118271810578412</v>
      </c>
      <c r="H95" s="68">
        <f t="shared" ca="1" si="3"/>
        <v>1</v>
      </c>
      <c r="I95" s="21"/>
    </row>
    <row r="96" spans="3:9" x14ac:dyDescent="0.25">
      <c r="C96" s="75" t="s">
        <v>107</v>
      </c>
      <c r="D96" s="60">
        <f t="shared" ca="1" si="0"/>
        <v>10.765913133617712</v>
      </c>
      <c r="E96" s="60" t="s">
        <v>27</v>
      </c>
      <c r="F96" s="66">
        <f t="shared" ca="1" si="1"/>
        <v>-0.86440470581050266</v>
      </c>
      <c r="G96" s="67">
        <f t="shared" ca="1" si="2"/>
        <v>0.29641989861685386</v>
      </c>
      <c r="H96" s="68">
        <f t="shared" ca="1" si="3"/>
        <v>0</v>
      </c>
      <c r="I96" s="21"/>
    </row>
    <row r="97" spans="3:9" x14ac:dyDescent="0.25">
      <c r="C97" s="75" t="s">
        <v>108</v>
      </c>
      <c r="D97" s="60">
        <f t="shared" ca="1" si="0"/>
        <v>1.4859869064032818</v>
      </c>
      <c r="E97" s="60" t="s">
        <v>27</v>
      </c>
      <c r="F97" s="66">
        <f t="shared" ca="1" si="1"/>
        <v>-3.3536488882555773</v>
      </c>
      <c r="G97" s="67">
        <f t="shared" ca="1" si="2"/>
        <v>3.3775879642569971E-2</v>
      </c>
      <c r="H97" s="68">
        <f t="shared" ca="1" si="3"/>
        <v>0</v>
      </c>
      <c r="I97" s="21"/>
    </row>
    <row r="98" spans="3:9" x14ac:dyDescent="0.25">
      <c r="C98" s="75" t="s">
        <v>109</v>
      </c>
      <c r="D98" s="60">
        <f t="shared" ca="1" si="0"/>
        <v>9.5080287951261049</v>
      </c>
      <c r="E98" s="60" t="s">
        <v>27</v>
      </c>
      <c r="F98" s="66">
        <f t="shared" ca="1" si="1"/>
        <v>-1.2018191631147495</v>
      </c>
      <c r="G98" s="67">
        <f t="shared" ca="1" si="2"/>
        <v>0.23115175559298493</v>
      </c>
      <c r="H98" s="68">
        <f t="shared" ca="1" si="3"/>
        <v>0</v>
      </c>
      <c r="I98" s="21"/>
    </row>
    <row r="99" spans="3:9" x14ac:dyDescent="0.25">
      <c r="C99" s="75" t="s">
        <v>110</v>
      </c>
      <c r="D99" s="60">
        <f t="shared" ca="1" si="0"/>
        <v>7.3507626373805603</v>
      </c>
      <c r="E99" s="60" t="s">
        <v>27</v>
      </c>
      <c r="F99" s="66">
        <f t="shared" ca="1" si="1"/>
        <v>-1.7804834866958699</v>
      </c>
      <c r="G99" s="67">
        <f t="shared" ca="1" si="2"/>
        <v>0.14424344354564772</v>
      </c>
      <c r="H99" s="68">
        <f t="shared" ca="1" si="3"/>
        <v>0</v>
      </c>
      <c r="I99" s="21"/>
    </row>
    <row r="100" spans="3:9" x14ac:dyDescent="0.25">
      <c r="C100" s="75" t="s">
        <v>111</v>
      </c>
      <c r="D100" s="60">
        <f t="shared" ca="1" si="0"/>
        <v>7.4329300189301897</v>
      </c>
      <c r="E100" s="60" t="s">
        <v>27</v>
      </c>
      <c r="F100" s="66">
        <f t="shared" ca="1" si="1"/>
        <v>-1.7584429368573011</v>
      </c>
      <c r="G100" s="67">
        <f t="shared" ca="1" si="2"/>
        <v>0.146985458230633</v>
      </c>
      <c r="H100" s="68">
        <f t="shared" ca="1" si="3"/>
        <v>0</v>
      </c>
      <c r="I100" s="21"/>
    </row>
    <row r="101" spans="3:9" x14ac:dyDescent="0.25">
      <c r="C101" s="75" t="s">
        <v>112</v>
      </c>
      <c r="D101" s="60">
        <f t="shared" ca="1" si="0"/>
        <v>10.396907123822569</v>
      </c>
      <c r="E101" s="60" t="s">
        <v>27</v>
      </c>
      <c r="F101" s="66">
        <f t="shared" ca="1" si="1"/>
        <v>-0.96338674949055814</v>
      </c>
      <c r="G101" s="67">
        <f t="shared" ca="1" si="2"/>
        <v>0.27620062386346395</v>
      </c>
      <c r="H101" s="68">
        <f t="shared" ca="1" si="3"/>
        <v>0</v>
      </c>
      <c r="I101" s="21"/>
    </row>
    <row r="102" spans="3:9" x14ac:dyDescent="0.25">
      <c r="C102" s="75" t="s">
        <v>113</v>
      </c>
      <c r="D102" s="60">
        <f t="shared" ca="1" si="0"/>
        <v>10.474260961298425</v>
      </c>
      <c r="E102" s="60" t="s">
        <v>27</v>
      </c>
      <c r="F102" s="66">
        <f t="shared" ca="1" si="1"/>
        <v>-0.94263738303957334</v>
      </c>
      <c r="G102" s="67">
        <f t="shared" ca="1" si="2"/>
        <v>0.28036791147330214</v>
      </c>
      <c r="H102" s="68">
        <f t="shared" ca="1" si="3"/>
        <v>0</v>
      </c>
      <c r="I102" s="21"/>
    </row>
    <row r="103" spans="3:9" x14ac:dyDescent="0.25">
      <c r="C103" s="75" t="s">
        <v>114</v>
      </c>
      <c r="D103" s="60">
        <f t="shared" ca="1" si="0"/>
        <v>13.119039243233239</v>
      </c>
      <c r="E103" s="60" t="s">
        <v>27</v>
      </c>
      <c r="F103" s="66">
        <f t="shared" ca="1" si="1"/>
        <v>-0.23320297688487124</v>
      </c>
      <c r="G103" s="67">
        <f t="shared" ca="1" si="2"/>
        <v>0.44196204390165589</v>
      </c>
      <c r="H103" s="68">
        <f t="shared" ca="1" si="3"/>
        <v>0</v>
      </c>
      <c r="I103" s="21"/>
    </row>
    <row r="104" spans="3:9" x14ac:dyDescent="0.25">
      <c r="C104" s="75" t="s">
        <v>115</v>
      </c>
      <c r="D104" s="60">
        <f t="shared" ca="1" si="0"/>
        <v>10.910645156885094</v>
      </c>
      <c r="E104" s="60" t="s">
        <v>27</v>
      </c>
      <c r="F104" s="66">
        <f t="shared" ca="1" si="1"/>
        <v>-0.82558183824553288</v>
      </c>
      <c r="G104" s="67">
        <f t="shared" ca="1" si="2"/>
        <v>0.30458007686977684</v>
      </c>
      <c r="H104" s="68">
        <f t="shared" ca="1" si="3"/>
        <v>0</v>
      </c>
      <c r="I104" s="21"/>
    </row>
    <row r="105" spans="3:9" x14ac:dyDescent="0.25">
      <c r="C105" s="75" t="s">
        <v>116</v>
      </c>
      <c r="D105" s="60">
        <f t="shared" ca="1" si="0"/>
        <v>9.4426830278237635</v>
      </c>
      <c r="E105" s="60" t="s">
        <v>27</v>
      </c>
      <c r="F105" s="66">
        <f t="shared" ca="1" si="1"/>
        <v>-1.2193474890003304</v>
      </c>
      <c r="G105" s="67">
        <f t="shared" ca="1" si="2"/>
        <v>0.22805130077345875</v>
      </c>
      <c r="H105" s="68">
        <f t="shared" ca="1" si="3"/>
        <v>0</v>
      </c>
      <c r="I105" s="21"/>
    </row>
    <row r="106" spans="3:9" x14ac:dyDescent="0.25">
      <c r="C106" s="75" t="s">
        <v>117</v>
      </c>
      <c r="D106" s="60">
        <f t="shared" ca="1" si="0"/>
        <v>12.389805056553609</v>
      </c>
      <c r="E106" s="60" t="s">
        <v>27</v>
      </c>
      <c r="F106" s="66">
        <f t="shared" ca="1" si="1"/>
        <v>-0.42881250139907823</v>
      </c>
      <c r="G106" s="67">
        <f t="shared" ca="1" si="2"/>
        <v>0.3944099308913237</v>
      </c>
      <c r="H106" s="68">
        <f t="shared" ca="1" si="3"/>
        <v>1</v>
      </c>
      <c r="I106" s="21"/>
    </row>
    <row r="107" spans="3:9" x14ac:dyDescent="0.25">
      <c r="C107" s="75" t="s">
        <v>118</v>
      </c>
      <c r="D107" s="60">
        <f t="shared" ca="1" si="0"/>
        <v>8.9449873357560836</v>
      </c>
      <c r="E107" s="60" t="s">
        <v>27</v>
      </c>
      <c r="F107" s="66">
        <f t="shared" ca="1" si="1"/>
        <v>-1.3528492082784722</v>
      </c>
      <c r="G107" s="67">
        <f t="shared" ca="1" si="2"/>
        <v>0.20540495147066803</v>
      </c>
      <c r="H107" s="68">
        <f t="shared" ca="1" si="3"/>
        <v>0</v>
      </c>
      <c r="I107" s="21"/>
    </row>
    <row r="108" spans="3:9" x14ac:dyDescent="0.25">
      <c r="C108" s="75" t="s">
        <v>119</v>
      </c>
      <c r="D108" s="60">
        <f t="shared" ca="1" si="0"/>
        <v>12.776892984701725</v>
      </c>
      <c r="E108" s="60" t="s">
        <v>27</v>
      </c>
      <c r="F108" s="66">
        <f t="shared" ca="1" si="1"/>
        <v>-0.32498017023122083</v>
      </c>
      <c r="G108" s="67">
        <f t="shared" ca="1" si="2"/>
        <v>0.41946252399229061</v>
      </c>
      <c r="H108" s="68">
        <f t="shared" ca="1" si="3"/>
        <v>1</v>
      </c>
      <c r="I108" s="21"/>
    </row>
    <row r="109" spans="3:9" x14ac:dyDescent="0.25">
      <c r="C109" s="75" t="s">
        <v>120</v>
      </c>
      <c r="D109" s="60">
        <f t="shared" ca="1" si="0"/>
        <v>11.740970992228458</v>
      </c>
      <c r="E109" s="60" t="s">
        <v>27</v>
      </c>
      <c r="F109" s="66">
        <f t="shared" ca="1" si="1"/>
        <v>-0.60285552506634532</v>
      </c>
      <c r="G109" s="67">
        <f t="shared" ca="1" si="2"/>
        <v>0.35369066669496935</v>
      </c>
      <c r="H109" s="68">
        <f t="shared" ca="1" si="3"/>
        <v>0</v>
      </c>
      <c r="I109" s="21"/>
    </row>
    <row r="110" spans="3:9" x14ac:dyDescent="0.25">
      <c r="C110" s="75" t="s">
        <v>121</v>
      </c>
      <c r="D110" s="60">
        <f t="shared" ca="1" si="0"/>
        <v>11.33274995231405</v>
      </c>
      <c r="E110" s="60" t="s">
        <v>27</v>
      </c>
      <c r="F110" s="66">
        <f t="shared" ca="1" si="1"/>
        <v>-0.71235659478159929</v>
      </c>
      <c r="G110" s="67">
        <f t="shared" ca="1" si="2"/>
        <v>0.32907832815142279</v>
      </c>
      <c r="H110" s="68">
        <f t="shared" ca="1" si="3"/>
        <v>0</v>
      </c>
      <c r="I110" s="21"/>
    </row>
    <row r="111" spans="3:9" x14ac:dyDescent="0.25">
      <c r="C111" s="75" t="s">
        <v>122</v>
      </c>
      <c r="D111" s="60">
        <f t="shared" ca="1" si="0"/>
        <v>6.9222201922208155</v>
      </c>
      <c r="E111" s="60" t="s">
        <v>27</v>
      </c>
      <c r="F111" s="66">
        <f t="shared" ca="1" si="1"/>
        <v>-1.8954355630837538</v>
      </c>
      <c r="G111" s="67">
        <f t="shared" ca="1" si="2"/>
        <v>0.13062595129852464</v>
      </c>
      <c r="H111" s="68">
        <f t="shared" ca="1" si="3"/>
        <v>0</v>
      </c>
      <c r="I111" s="21"/>
    </row>
    <row r="112" spans="3:9" x14ac:dyDescent="0.25">
      <c r="C112" s="75" t="s">
        <v>123</v>
      </c>
      <c r="D112" s="60">
        <f t="shared" ca="1" si="0"/>
        <v>11.09144425776517</v>
      </c>
      <c r="E112" s="60" t="s">
        <v>27</v>
      </c>
      <c r="F112" s="66">
        <f t="shared" ca="1" si="1"/>
        <v>-0.77708435033046741</v>
      </c>
      <c r="G112" s="67">
        <f t="shared" ca="1" si="2"/>
        <v>0.31494861525502171</v>
      </c>
      <c r="H112" s="68">
        <f t="shared" ca="1" si="3"/>
        <v>0</v>
      </c>
      <c r="I112" s="21"/>
    </row>
    <row r="113" spans="3:9" x14ac:dyDescent="0.25">
      <c r="C113" s="75" t="s">
        <v>124</v>
      </c>
      <c r="D113" s="60">
        <f t="shared" ca="1" si="0"/>
        <v>4.6350977337333816</v>
      </c>
      <c r="E113" s="60" t="s">
        <v>27</v>
      </c>
      <c r="F113" s="66">
        <f t="shared" ca="1" si="1"/>
        <v>-2.508932495595281</v>
      </c>
      <c r="G113" s="67">
        <f t="shared" ca="1" si="2"/>
        <v>7.5234346513593203E-2</v>
      </c>
      <c r="H113" s="68">
        <f t="shared" ca="1" si="3"/>
        <v>0</v>
      </c>
      <c r="I113" s="21"/>
    </row>
    <row r="114" spans="3:9" x14ac:dyDescent="0.25">
      <c r="C114" s="75" t="s">
        <v>125</v>
      </c>
      <c r="D114" s="60">
        <f t="shared" ca="1" si="0"/>
        <v>13.172492726555344</v>
      </c>
      <c r="E114" s="60" t="s">
        <v>27</v>
      </c>
      <c r="F114" s="66">
        <f t="shared" ca="1" si="1"/>
        <v>-0.21886463311649451</v>
      </c>
      <c r="G114" s="67">
        <f t="shared" ca="1" si="2"/>
        <v>0.44550121705737461</v>
      </c>
      <c r="H114" s="68">
        <f t="shared" ca="1" si="3"/>
        <v>0</v>
      </c>
      <c r="I114" s="21"/>
    </row>
    <row r="115" spans="3:9" x14ac:dyDescent="0.25">
      <c r="C115" s="75" t="s">
        <v>126</v>
      </c>
      <c r="D115" s="60">
        <f t="shared" ca="1" si="0"/>
        <v>2.6530208793265739</v>
      </c>
      <c r="E115" s="60" t="s">
        <v>27</v>
      </c>
      <c r="F115" s="66">
        <f t="shared" ca="1" si="1"/>
        <v>-3.0406041014020211</v>
      </c>
      <c r="G115" s="67">
        <f t="shared" ca="1" si="2"/>
        <v>4.5624859035906254E-2</v>
      </c>
      <c r="H115" s="68">
        <f t="shared" ca="1" si="3"/>
        <v>0</v>
      </c>
      <c r="I115" s="21"/>
    </row>
    <row r="116" spans="3:9" x14ac:dyDescent="0.25">
      <c r="C116" s="75" t="s">
        <v>127</v>
      </c>
      <c r="D116" s="60">
        <f t="shared" ca="1" si="0"/>
        <v>5.0151086026383478</v>
      </c>
      <c r="E116" s="60" t="s">
        <v>27</v>
      </c>
      <c r="F116" s="66">
        <f t="shared" ca="1" si="1"/>
        <v>-2.4069985123365014</v>
      </c>
      <c r="G116" s="67">
        <f t="shared" ca="1" si="2"/>
        <v>8.2640579390819854E-2</v>
      </c>
      <c r="H116" s="68">
        <f t="shared" ca="1" si="3"/>
        <v>0</v>
      </c>
      <c r="I116" s="21"/>
    </row>
    <row r="117" spans="3:9" x14ac:dyDescent="0.25">
      <c r="C117" s="75" t="s">
        <v>128</v>
      </c>
      <c r="D117" s="60">
        <f t="shared" ca="1" si="0"/>
        <v>7.5156948159341059</v>
      </c>
      <c r="E117" s="60" t="s">
        <v>27</v>
      </c>
      <c r="F117" s="66">
        <f t="shared" ca="1" si="1"/>
        <v>-1.7362421365051319</v>
      </c>
      <c r="G117" s="67">
        <f t="shared" ca="1" si="2"/>
        <v>0.14979088231718946</v>
      </c>
      <c r="H117" s="68">
        <f t="shared" ca="1" si="3"/>
        <v>0</v>
      </c>
      <c r="I117" s="21"/>
    </row>
    <row r="118" spans="3:9" x14ac:dyDescent="0.25">
      <c r="C118" s="75" t="s">
        <v>129</v>
      </c>
      <c r="D118" s="60">
        <f t="shared" ca="1" si="0"/>
        <v>1.5536152906755936</v>
      </c>
      <c r="E118" s="60" t="s">
        <v>27</v>
      </c>
      <c r="F118" s="66">
        <f t="shared" ca="1" si="1"/>
        <v>-3.3355082739881574</v>
      </c>
      <c r="G118" s="67">
        <f t="shared" ca="1" si="2"/>
        <v>3.4372933113132255E-2</v>
      </c>
      <c r="H118" s="68">
        <f t="shared" ca="1" si="3"/>
        <v>0</v>
      </c>
      <c r="I118" s="21"/>
    </row>
    <row r="119" spans="3:9" x14ac:dyDescent="0.25">
      <c r="C119" s="75" t="s">
        <v>130</v>
      </c>
      <c r="D119" s="60">
        <f t="shared" ca="1" si="0"/>
        <v>7.0135447309350889</v>
      </c>
      <c r="E119" s="60" t="s">
        <v>27</v>
      </c>
      <c r="F119" s="66">
        <f t="shared" ca="1" si="1"/>
        <v>-1.8709387005933693</v>
      </c>
      <c r="G119" s="67">
        <f t="shared" ca="1" si="2"/>
        <v>0.13343314441262163</v>
      </c>
      <c r="H119" s="68">
        <f t="shared" ca="1" si="3"/>
        <v>0</v>
      </c>
      <c r="I119" s="21"/>
    </row>
    <row r="120" spans="3:9" x14ac:dyDescent="0.25">
      <c r="C120" s="75" t="s">
        <v>131</v>
      </c>
      <c r="D120" s="60">
        <f t="shared" ca="1" si="0"/>
        <v>9.2494722918316601</v>
      </c>
      <c r="E120" s="60" t="s">
        <v>27</v>
      </c>
      <c r="F120" s="66">
        <f t="shared" ca="1" si="1"/>
        <v>-1.271174269599495</v>
      </c>
      <c r="G120" s="67">
        <f t="shared" ca="1" si="2"/>
        <v>0.21905630276632351</v>
      </c>
      <c r="H120" s="68">
        <f t="shared" ca="1" si="3"/>
        <v>0</v>
      </c>
      <c r="I120" s="21"/>
    </row>
    <row r="121" spans="3:9" x14ac:dyDescent="0.25">
      <c r="C121" s="75" t="s">
        <v>132</v>
      </c>
      <c r="D121" s="60">
        <f t="shared" ca="1" si="0"/>
        <v>14.707213671006725</v>
      </c>
      <c r="E121" s="60" t="s">
        <v>27</v>
      </c>
      <c r="F121" s="66">
        <f t="shared" ca="1" si="1"/>
        <v>0.19280837905129244</v>
      </c>
      <c r="G121" s="67">
        <f t="shared" ca="1" si="2"/>
        <v>0.54805332144615837</v>
      </c>
      <c r="H121" s="68">
        <f t="shared" ca="1" si="3"/>
        <v>1</v>
      </c>
      <c r="I121" s="21"/>
    </row>
    <row r="122" spans="3:9" x14ac:dyDescent="0.25">
      <c r="C122" s="75" t="s">
        <v>133</v>
      </c>
      <c r="D122" s="60">
        <f t="shared" ca="1" si="0"/>
        <v>11.569470333686329</v>
      </c>
      <c r="E122" s="60" t="s">
        <v>27</v>
      </c>
      <c r="F122" s="66">
        <f t="shared" ca="1" si="1"/>
        <v>-0.64885880204386504</v>
      </c>
      <c r="G122" s="67">
        <f t="shared" ca="1" si="2"/>
        <v>0.34324674973724506</v>
      </c>
      <c r="H122" s="68">
        <f t="shared" ca="1" si="3"/>
        <v>0</v>
      </c>
      <c r="I122" s="21"/>
    </row>
    <row r="123" spans="3:9" x14ac:dyDescent="0.25">
      <c r="C123" s="75" t="s">
        <v>134</v>
      </c>
      <c r="D123" s="60">
        <f t="shared" ca="1" si="0"/>
        <v>12.322711015396713</v>
      </c>
      <c r="E123" s="60" t="s">
        <v>27</v>
      </c>
      <c r="F123" s="66">
        <f t="shared" ca="1" si="1"/>
        <v>-0.4468097836551318</v>
      </c>
      <c r="G123" s="67">
        <f t="shared" ca="1" si="2"/>
        <v>0.39011953574499297</v>
      </c>
      <c r="H123" s="68">
        <f t="shared" ca="1" si="3"/>
        <v>1</v>
      </c>
      <c r="I123" s="21"/>
    </row>
    <row r="124" spans="3:9" x14ac:dyDescent="0.25">
      <c r="C124" s="75" t="s">
        <v>135</v>
      </c>
      <c r="D124" s="60">
        <f t="shared" ca="1" si="0"/>
        <v>12.476360379187192</v>
      </c>
      <c r="E124" s="60" t="s">
        <v>27</v>
      </c>
      <c r="F124" s="66">
        <f t="shared" ca="1" si="1"/>
        <v>-0.40559493177083605</v>
      </c>
      <c r="G124" s="67">
        <f t="shared" ca="1" si="2"/>
        <v>0.39996884272549771</v>
      </c>
      <c r="H124" s="68">
        <f t="shared" ca="1" si="3"/>
        <v>0</v>
      </c>
      <c r="I124" s="21"/>
    </row>
    <row r="125" spans="3:9" x14ac:dyDescent="0.25">
      <c r="C125" s="75" t="s">
        <v>136</v>
      </c>
      <c r="D125" s="60">
        <f t="shared" ca="1" si="0"/>
        <v>8.4992384456876415</v>
      </c>
      <c r="E125" s="60" t="s">
        <v>27</v>
      </c>
      <c r="F125" s="66">
        <f t="shared" ca="1" si="1"/>
        <v>-1.4724167354620674</v>
      </c>
      <c r="G125" s="67">
        <f t="shared" ca="1" si="2"/>
        <v>0.18657555996816888</v>
      </c>
      <c r="H125" s="68">
        <f t="shared" ca="1" si="3"/>
        <v>0</v>
      </c>
      <c r="I125" s="21"/>
    </row>
    <row r="126" spans="3:9" x14ac:dyDescent="0.25">
      <c r="C126" s="75" t="s">
        <v>137</v>
      </c>
      <c r="D126" s="60">
        <f t="shared" ca="1" si="0"/>
        <v>6.8723862382998089</v>
      </c>
      <c r="E126" s="60" t="s">
        <v>27</v>
      </c>
      <c r="F126" s="66">
        <f t="shared" ca="1" si="1"/>
        <v>-1.9088030055449143</v>
      </c>
      <c r="G126" s="67">
        <f t="shared" ca="1" si="2"/>
        <v>0.12911538797158303</v>
      </c>
      <c r="H126" s="68">
        <f t="shared" ca="1" si="3"/>
        <v>0</v>
      </c>
      <c r="I126" s="21"/>
    </row>
    <row r="127" spans="3:9" x14ac:dyDescent="0.25">
      <c r="C127" s="75" t="s">
        <v>138</v>
      </c>
      <c r="D127" s="60">
        <f t="shared" ca="1" si="0"/>
        <v>5.0894609155721016</v>
      </c>
      <c r="E127" s="60" t="s">
        <v>27</v>
      </c>
      <c r="F127" s="66">
        <f t="shared" ca="1" si="1"/>
        <v>-2.387054273784377</v>
      </c>
      <c r="G127" s="67">
        <f t="shared" ca="1" si="2"/>
        <v>8.4165214732339705E-2</v>
      </c>
      <c r="H127" s="68">
        <f t="shared" ca="1" si="3"/>
        <v>0</v>
      </c>
      <c r="I127" s="21"/>
    </row>
    <row r="128" spans="3:9" x14ac:dyDescent="0.25">
      <c r="C128" s="75" t="s">
        <v>139</v>
      </c>
      <c r="D128" s="60">
        <f t="shared" ca="1" si="0"/>
        <v>4.5518500618364355</v>
      </c>
      <c r="E128" s="60" t="s">
        <v>27</v>
      </c>
      <c r="F128" s="66">
        <f t="shared" ca="1" si="1"/>
        <v>-2.5312628221407509</v>
      </c>
      <c r="G128" s="67">
        <f t="shared" ca="1" si="2"/>
        <v>7.3695394405733666E-2</v>
      </c>
      <c r="H128" s="68">
        <f t="shared" ca="1" si="3"/>
        <v>0</v>
      </c>
      <c r="I128" s="21"/>
    </row>
    <row r="129" spans="3:14" x14ac:dyDescent="0.25">
      <c r="C129" s="75" t="s">
        <v>140</v>
      </c>
      <c r="D129" s="60">
        <f t="shared" ca="1" si="0"/>
        <v>8.494044276663173</v>
      </c>
      <c r="E129" s="60" t="s">
        <v>27</v>
      </c>
      <c r="F129" s="66">
        <f t="shared" ca="1" si="1"/>
        <v>-1.4738100175539959</v>
      </c>
      <c r="G129" s="67">
        <f t="shared" ca="1" si="2"/>
        <v>0.18636420067614651</v>
      </c>
      <c r="H129" s="68">
        <f t="shared" ca="1" si="3"/>
        <v>0</v>
      </c>
      <c r="I129" s="21"/>
    </row>
    <row r="130" spans="3:14" x14ac:dyDescent="0.25">
      <c r="C130" s="75" t="s">
        <v>141</v>
      </c>
      <c r="D130" s="60">
        <f t="shared" ca="1" si="0"/>
        <v>9.2758629327707141</v>
      </c>
      <c r="E130" s="60" t="s">
        <v>27</v>
      </c>
      <c r="F130" s="66">
        <f t="shared" ca="1" si="1"/>
        <v>-1.2640952532560368</v>
      </c>
      <c r="G130" s="67">
        <f t="shared" ca="1" si="2"/>
        <v>0.2202697228041641</v>
      </c>
      <c r="H130" s="68">
        <f t="shared" ca="1" si="3"/>
        <v>1</v>
      </c>
      <c r="I130" s="21"/>
    </row>
    <row r="131" spans="3:14" x14ac:dyDescent="0.25">
      <c r="C131" s="75" t="s">
        <v>142</v>
      </c>
      <c r="D131" s="60">
        <f t="shared" ca="1" si="0"/>
        <v>15.72837279681934</v>
      </c>
      <c r="E131" s="60" t="s">
        <v>27</v>
      </c>
      <c r="F131" s="66">
        <f t="shared" ca="1" si="1"/>
        <v>0.4667237476697732</v>
      </c>
      <c r="G131" s="67">
        <f t="shared" ca="1" si="2"/>
        <v>0.6146080188479125</v>
      </c>
      <c r="H131" s="68">
        <f t="shared" ca="1" si="3"/>
        <v>1</v>
      </c>
      <c r="I131" s="21"/>
    </row>
    <row r="132" spans="3:14" x14ac:dyDescent="0.25">
      <c r="C132" s="75" t="s">
        <v>143</v>
      </c>
      <c r="D132" s="60">
        <f t="shared" ca="1" si="0"/>
        <v>8.4395116906614849</v>
      </c>
      <c r="E132" s="60" t="s">
        <v>27</v>
      </c>
      <c r="F132" s="66">
        <f t="shared" ca="1" si="1"/>
        <v>-1.4884378194496941</v>
      </c>
      <c r="G132" s="67">
        <f t="shared" ca="1" si="2"/>
        <v>0.18415631795448026</v>
      </c>
      <c r="H132" s="68">
        <f t="shared" ca="1" si="3"/>
        <v>0</v>
      </c>
      <c r="I132" s="21"/>
    </row>
    <row r="133" spans="3:14" x14ac:dyDescent="0.25">
      <c r="C133" s="75" t="s">
        <v>144</v>
      </c>
      <c r="D133" s="60">
        <f t="shared" ca="1" si="0"/>
        <v>5.2183246245691643</v>
      </c>
      <c r="E133" s="60" t="s">
        <v>27</v>
      </c>
      <c r="F133" s="66">
        <f t="shared" ca="1" si="1"/>
        <v>-2.3524879173182525</v>
      </c>
      <c r="G133" s="67">
        <f t="shared" ca="1" si="2"/>
        <v>8.6868222580866059E-2</v>
      </c>
      <c r="H133" s="68">
        <f t="shared" ca="1" si="3"/>
        <v>0</v>
      </c>
      <c r="I133" s="21"/>
    </row>
    <row r="134" spans="3:14" x14ac:dyDescent="0.25">
      <c r="C134" s="75" t="s">
        <v>145</v>
      </c>
      <c r="D134" s="60">
        <f t="shared" ca="1" si="0"/>
        <v>10.433423217434342</v>
      </c>
      <c r="E134" s="60" t="s">
        <v>27</v>
      </c>
      <c r="F134" s="66">
        <f t="shared" ca="1" si="1"/>
        <v>-0.95359168524509474</v>
      </c>
      <c r="G134" s="67">
        <f t="shared" ca="1" si="2"/>
        <v>0.27816307902744569</v>
      </c>
      <c r="H134" s="68">
        <f t="shared" ca="1" si="3"/>
        <v>0</v>
      </c>
      <c r="I134" s="21"/>
    </row>
    <row r="135" spans="3:14" x14ac:dyDescent="0.25">
      <c r="C135" s="75" t="s">
        <v>146</v>
      </c>
      <c r="D135" s="60">
        <f t="shared" ca="1" si="0"/>
        <v>7.5429368534036723</v>
      </c>
      <c r="E135" s="60" t="s">
        <v>27</v>
      </c>
      <c r="F135" s="66">
        <f t="shared" ca="1" si="1"/>
        <v>-1.7289347418525538</v>
      </c>
      <c r="G135" s="67">
        <f t="shared" ca="1" si="2"/>
        <v>0.15072388866199626</v>
      </c>
      <c r="H135" s="68">
        <f t="shared" ca="1" si="3"/>
        <v>0</v>
      </c>
      <c r="I135" s="21"/>
    </row>
    <row r="136" spans="3:14" x14ac:dyDescent="0.25">
      <c r="C136" s="75" t="s">
        <v>147</v>
      </c>
      <c r="D136" s="60">
        <f t="shared" ca="1" si="0"/>
        <v>8.6182871847549691</v>
      </c>
      <c r="E136" s="60" t="s">
        <v>27</v>
      </c>
      <c r="F136" s="66">
        <f t="shared" ca="1" si="1"/>
        <v>-1.4404831431149954</v>
      </c>
      <c r="G136" s="67">
        <f t="shared" ca="1" si="2"/>
        <v>0.19147054223233723</v>
      </c>
      <c r="H136" s="68">
        <f t="shared" ca="1" si="3"/>
        <v>1</v>
      </c>
      <c r="I136" s="21"/>
    </row>
    <row r="137" spans="3:14" x14ac:dyDescent="0.25">
      <c r="C137" s="75" t="s">
        <v>148</v>
      </c>
      <c r="D137" s="60">
        <f t="shared" ca="1" si="0"/>
        <v>10.356699499298877</v>
      </c>
      <c r="E137" s="60" t="s">
        <v>27</v>
      </c>
      <c r="F137" s="66">
        <f t="shared" ca="1" si="1"/>
        <v>-0.97417202870344888</v>
      </c>
      <c r="G137" s="67">
        <f t="shared" ca="1" si="2"/>
        <v>0.27404970988306104</v>
      </c>
      <c r="H137" s="68">
        <f t="shared" ca="1" si="3"/>
        <v>0</v>
      </c>
      <c r="I137" s="21"/>
    </row>
    <row r="138" spans="3:14" x14ac:dyDescent="0.25">
      <c r="C138" s="75" t="s">
        <v>149</v>
      </c>
      <c r="D138" s="60">
        <f t="shared" ca="1" si="0"/>
        <v>10.806900486360737</v>
      </c>
      <c r="E138" s="60" t="s">
        <v>27</v>
      </c>
      <c r="F138" s="66">
        <f t="shared" ca="1" si="1"/>
        <v>-0.85341027257134683</v>
      </c>
      <c r="G138" s="67">
        <f t="shared" ca="1" si="2"/>
        <v>0.29871796469853917</v>
      </c>
      <c r="H138" s="68">
        <f t="shared" ca="1" si="3"/>
        <v>0</v>
      </c>
      <c r="I138" s="21"/>
    </row>
    <row r="139" spans="3:14" x14ac:dyDescent="0.25">
      <c r="C139" s="75" t="s">
        <v>150</v>
      </c>
      <c r="D139" s="60">
        <f t="shared" ca="1" si="0"/>
        <v>11.222885156543757</v>
      </c>
      <c r="E139" s="60" t="s">
        <v>27</v>
      </c>
      <c r="F139" s="66">
        <f t="shared" ca="1" si="1"/>
        <v>-0.74182668937402241</v>
      </c>
      <c r="G139" s="67">
        <f t="shared" ca="1" si="2"/>
        <v>0.32260482630678478</v>
      </c>
      <c r="H139" s="68">
        <f t="shared" ca="1" si="3"/>
        <v>0</v>
      </c>
      <c r="I139" s="21"/>
    </row>
    <row r="140" spans="3:14" x14ac:dyDescent="0.25">
      <c r="C140" s="75" t="s">
        <v>151</v>
      </c>
      <c r="D140" s="60">
        <f t="shared" ca="1" si="0"/>
        <v>10.832108000712626</v>
      </c>
      <c r="E140" s="60" t="s">
        <v>27</v>
      </c>
      <c r="F140" s="66">
        <f t="shared" ca="1" si="1"/>
        <v>-0.8466486176919874</v>
      </c>
      <c r="G140" s="67">
        <f t="shared" ca="1" si="2"/>
        <v>0.30013635866717936</v>
      </c>
      <c r="H140" s="68">
        <f t="shared" ca="1" si="3"/>
        <v>0</v>
      </c>
      <c r="I140" s="21"/>
    </row>
    <row r="141" spans="3:14" x14ac:dyDescent="0.25">
      <c r="C141" s="75" t="s">
        <v>152</v>
      </c>
      <c r="D141" s="60">
        <f t="shared" ca="1" si="0"/>
        <v>10.159307327654918</v>
      </c>
      <c r="E141" s="60" t="s">
        <v>27</v>
      </c>
      <c r="F141" s="66">
        <f t="shared" ca="1" si="1"/>
        <v>-1.0271204361470299</v>
      </c>
      <c r="G141" s="67">
        <f t="shared" ca="1" si="2"/>
        <v>0.26364274841144719</v>
      </c>
      <c r="H141" s="68">
        <f t="shared" ca="1" si="3"/>
        <v>0</v>
      </c>
      <c r="I141" s="21"/>
    </row>
    <row r="142" spans="3:14" x14ac:dyDescent="0.25">
      <c r="C142" s="76" t="s">
        <v>153</v>
      </c>
      <c r="D142" s="64">
        <f t="shared" ref="D142:D272" ca="1" si="4">$K$11+$K$12*NORMSINV(RAND())</f>
        <v>4.6050916633653527</v>
      </c>
      <c r="E142" s="64" t="s">
        <v>28</v>
      </c>
      <c r="F142" s="4">
        <f t="shared" ref="F142:F272" ca="1" si="5">LN($K$13)+LN($K$14)*(D142-$K$11)/2/$K$12</f>
        <v>0.12766519512033236</v>
      </c>
      <c r="G142" s="6">
        <f t="shared" ref="G142:G272" ca="1" si="6">EXP(F142)/(1+EXP(F142))</f>
        <v>0.53187302059280184</v>
      </c>
      <c r="H142" s="65">
        <f t="shared" ref="H142:H272" ca="1" si="7">IF(RAND()&lt;G142,1,0)</f>
        <v>0</v>
      </c>
      <c r="I142" s="21"/>
      <c r="J142" s="21"/>
      <c r="N142" s="5"/>
    </row>
    <row r="143" spans="3:14" x14ac:dyDescent="0.25">
      <c r="C143" s="76" t="s">
        <v>154</v>
      </c>
      <c r="D143" s="64">
        <f t="shared" ca="1" si="4"/>
        <v>8.9476919555815151</v>
      </c>
      <c r="E143" s="64" t="s">
        <v>28</v>
      </c>
      <c r="F143" s="4">
        <f t="shared" ca="1" si="5"/>
        <v>0.62934205326173698</v>
      </c>
      <c r="G143" s="6">
        <f t="shared" ca="1" si="6"/>
        <v>0.6523402598033371</v>
      </c>
      <c r="H143" s="65">
        <f t="shared" ca="1" si="7"/>
        <v>1</v>
      </c>
    </row>
    <row r="144" spans="3:14" x14ac:dyDescent="0.25">
      <c r="C144" s="76" t="s">
        <v>155</v>
      </c>
      <c r="D144" s="64">
        <f t="shared" ca="1" si="4"/>
        <v>10.947686826365432</v>
      </c>
      <c r="E144" s="64" t="s">
        <v>28</v>
      </c>
      <c r="F144" s="4">
        <f t="shared" ca="1" si="5"/>
        <v>0.86039052089810764</v>
      </c>
      <c r="G144" s="6">
        <f t="shared" ca="1" si="6"/>
        <v>0.7027422388944542</v>
      </c>
      <c r="H144" s="65">
        <f t="shared" ca="1" si="7"/>
        <v>1</v>
      </c>
    </row>
    <row r="145" spans="3:8" x14ac:dyDescent="0.25">
      <c r="C145" s="76" t="s">
        <v>156</v>
      </c>
      <c r="D145" s="64">
        <f t="shared" ca="1" si="4"/>
        <v>4.1606768602257862</v>
      </c>
      <c r="E145" s="64" t="s">
        <v>28</v>
      </c>
      <c r="F145" s="4">
        <f t="shared" ca="1" si="5"/>
        <v>7.6324383821116726E-2</v>
      </c>
      <c r="G145" s="6">
        <f t="shared" ca="1" si="6"/>
        <v>0.51907183841171989</v>
      </c>
      <c r="H145" s="65">
        <f t="shared" ca="1" si="7"/>
        <v>0</v>
      </c>
    </row>
    <row r="146" spans="3:8" x14ac:dyDescent="0.25">
      <c r="C146" s="76" t="s">
        <v>157</v>
      </c>
      <c r="D146" s="64">
        <f t="shared" ca="1" si="4"/>
        <v>6.7675256859832462</v>
      </c>
      <c r="E146" s="64" t="s">
        <v>28</v>
      </c>
      <c r="F146" s="4">
        <f t="shared" ca="1" si="5"/>
        <v>0.37747936944108135</v>
      </c>
      <c r="G146" s="6">
        <f t="shared" ca="1" si="6"/>
        <v>0.59326501392912301</v>
      </c>
      <c r="H146" s="65">
        <f t="shared" ca="1" si="7"/>
        <v>1</v>
      </c>
    </row>
    <row r="147" spans="3:8" x14ac:dyDescent="0.25">
      <c r="C147" s="76" t="s">
        <v>158</v>
      </c>
      <c r="D147" s="64">
        <f t="shared" ca="1" si="4"/>
        <v>11.651040648011882</v>
      </c>
      <c r="E147" s="64" t="s">
        <v>28</v>
      </c>
      <c r="F147" s="4">
        <f t="shared" ca="1" si="5"/>
        <v>0.94164514063315763</v>
      </c>
      <c r="G147" s="6">
        <f t="shared" ca="1" si="6"/>
        <v>0.71943184834506435</v>
      </c>
      <c r="H147" s="65">
        <f t="shared" ca="1" si="7"/>
        <v>0</v>
      </c>
    </row>
    <row r="148" spans="3:8" x14ac:dyDescent="0.25">
      <c r="C148" s="76" t="s">
        <v>159</v>
      </c>
      <c r="D148" s="64">
        <f t="shared" ca="1" si="4"/>
        <v>11.293081886756298</v>
      </c>
      <c r="E148" s="64" t="s">
        <v>28</v>
      </c>
      <c r="F148" s="4">
        <f t="shared" ca="1" si="5"/>
        <v>0.90029212294631777</v>
      </c>
      <c r="G148" s="6">
        <f t="shared" ca="1" si="6"/>
        <v>0.71100953028073144</v>
      </c>
      <c r="H148" s="65">
        <f t="shared" ca="1" si="7"/>
        <v>1</v>
      </c>
    </row>
    <row r="149" spans="3:8" x14ac:dyDescent="0.25">
      <c r="C149" s="76" t="s">
        <v>160</v>
      </c>
      <c r="D149" s="64">
        <f t="shared" ca="1" si="4"/>
        <v>9.3875314176846452</v>
      </c>
      <c r="E149" s="64" t="s">
        <v>28</v>
      </c>
      <c r="F149" s="4">
        <f t="shared" ca="1" si="5"/>
        <v>0.68015430043770153</v>
      </c>
      <c r="G149" s="6">
        <f t="shared" ca="1" si="6"/>
        <v>0.66377313479320932</v>
      </c>
      <c r="H149" s="65">
        <f t="shared" ca="1" si="7"/>
        <v>0</v>
      </c>
    </row>
    <row r="150" spans="3:8" x14ac:dyDescent="0.25">
      <c r="C150" s="76" t="s">
        <v>161</v>
      </c>
      <c r="D150" s="64">
        <f t="shared" ca="1" si="4"/>
        <v>6.0601530378165496</v>
      </c>
      <c r="E150" s="64" t="s">
        <v>28</v>
      </c>
      <c r="F150" s="4">
        <f t="shared" ca="1" si="5"/>
        <v>0.29576047666075339</v>
      </c>
      <c r="G150" s="6">
        <f t="shared" ca="1" si="6"/>
        <v>0.57340580445932221</v>
      </c>
      <c r="H150" s="65">
        <f t="shared" ca="1" si="7"/>
        <v>1</v>
      </c>
    </row>
    <row r="151" spans="3:8" x14ac:dyDescent="0.25">
      <c r="C151" s="76" t="s">
        <v>162</v>
      </c>
      <c r="D151" s="64">
        <f t="shared" ca="1" si="4"/>
        <v>13.264904467798967</v>
      </c>
      <c r="E151" s="64" t="s">
        <v>28</v>
      </c>
      <c r="F151" s="4">
        <f t="shared" ca="1" si="5"/>
        <v>1.1280860000486779</v>
      </c>
      <c r="G151" s="6">
        <f t="shared" ca="1" si="6"/>
        <v>0.75548550424275851</v>
      </c>
      <c r="H151" s="65">
        <f t="shared" ca="1" si="7"/>
        <v>1</v>
      </c>
    </row>
    <row r="152" spans="3:8" x14ac:dyDescent="0.25">
      <c r="C152" s="76" t="s">
        <v>163</v>
      </c>
      <c r="D152" s="64">
        <f t="shared" ca="1" si="4"/>
        <v>8.6364423862533624</v>
      </c>
      <c r="E152" s="64" t="s">
        <v>28</v>
      </c>
      <c r="F152" s="4">
        <f t="shared" ca="1" si="5"/>
        <v>0.59338509302335263</v>
      </c>
      <c r="G152" s="6">
        <f t="shared" ca="1" si="6"/>
        <v>0.64414146572794928</v>
      </c>
      <c r="H152" s="65">
        <f t="shared" ca="1" si="7"/>
        <v>1</v>
      </c>
    </row>
    <row r="153" spans="3:8" x14ac:dyDescent="0.25">
      <c r="C153" s="76" t="s">
        <v>164</v>
      </c>
      <c r="D153" s="64">
        <f t="shared" ca="1" si="4"/>
        <v>5.8669915676541278</v>
      </c>
      <c r="E153" s="64" t="s">
        <v>28</v>
      </c>
      <c r="F153" s="4">
        <f t="shared" ca="1" si="5"/>
        <v>0.27344558858810392</v>
      </c>
      <c r="G153" s="6">
        <f t="shared" ca="1" si="6"/>
        <v>0.56793859560169579</v>
      </c>
      <c r="H153" s="65">
        <f t="shared" ca="1" si="7"/>
        <v>1</v>
      </c>
    </row>
    <row r="154" spans="3:8" x14ac:dyDescent="0.25">
      <c r="C154" s="76" t="s">
        <v>165</v>
      </c>
      <c r="D154" s="64">
        <f t="shared" ca="1" si="4"/>
        <v>10.205278999342795</v>
      </c>
      <c r="E154" s="64" t="s">
        <v>28</v>
      </c>
      <c r="F154" s="4">
        <f t="shared" ca="1" si="5"/>
        <v>0.77462420554371159</v>
      </c>
      <c r="G154" s="6">
        <f t="shared" ca="1" si="6"/>
        <v>0.68452035229686958</v>
      </c>
      <c r="H154" s="65">
        <f t="shared" ca="1" si="7"/>
        <v>0</v>
      </c>
    </row>
    <row r="155" spans="3:8" x14ac:dyDescent="0.25">
      <c r="C155" s="76" t="s">
        <v>166</v>
      </c>
      <c r="D155" s="64">
        <f t="shared" ca="1" si="4"/>
        <v>11.119695702404384</v>
      </c>
      <c r="E155" s="64" t="s">
        <v>28</v>
      </c>
      <c r="F155" s="4">
        <f t="shared" ca="1" si="5"/>
        <v>0.88026176547438839</v>
      </c>
      <c r="G155" s="6">
        <f t="shared" ca="1" si="6"/>
        <v>0.7068764623942656</v>
      </c>
      <c r="H155" s="65">
        <f t="shared" ca="1" si="7"/>
        <v>0</v>
      </c>
    </row>
    <row r="156" spans="3:8" x14ac:dyDescent="0.25">
      <c r="C156" s="76" t="s">
        <v>167</v>
      </c>
      <c r="D156" s="64">
        <f t="shared" ca="1" si="4"/>
        <v>12.933016139931357</v>
      </c>
      <c r="E156" s="64" t="s">
        <v>28</v>
      </c>
      <c r="F156" s="4">
        <f t="shared" ca="1" si="5"/>
        <v>1.0897447569283132</v>
      </c>
      <c r="G156" s="6">
        <f t="shared" ca="1" si="6"/>
        <v>0.7483336546253101</v>
      </c>
      <c r="H156" s="65">
        <f t="shared" ca="1" si="7"/>
        <v>1</v>
      </c>
    </row>
    <row r="157" spans="3:8" x14ac:dyDescent="0.25">
      <c r="C157" s="76" t="s">
        <v>168</v>
      </c>
      <c r="D157" s="64">
        <f t="shared" ca="1" si="4"/>
        <v>15.479865924286823</v>
      </c>
      <c r="E157" s="64" t="s">
        <v>28</v>
      </c>
      <c r="F157" s="4">
        <f t="shared" ca="1" si="5"/>
        <v>1.3839683814842625</v>
      </c>
      <c r="G157" s="6">
        <f t="shared" ca="1" si="6"/>
        <v>0.79962758355628361</v>
      </c>
      <c r="H157" s="65">
        <f t="shared" ca="1" si="7"/>
        <v>1</v>
      </c>
    </row>
    <row r="158" spans="3:8" x14ac:dyDescent="0.25">
      <c r="C158" s="76" t="s">
        <v>169</v>
      </c>
      <c r="D158" s="64">
        <f t="shared" ca="1" si="4"/>
        <v>8.5324527492589688</v>
      </c>
      <c r="E158" s="64" t="s">
        <v>28</v>
      </c>
      <c r="F158" s="4">
        <f t="shared" ca="1" si="5"/>
        <v>0.58137173907499995</v>
      </c>
      <c r="G158" s="6">
        <f t="shared" ca="1" si="6"/>
        <v>0.64138298236209668</v>
      </c>
      <c r="H158" s="65">
        <f t="shared" ca="1" si="7"/>
        <v>1</v>
      </c>
    </row>
    <row r="159" spans="3:8" x14ac:dyDescent="0.25">
      <c r="C159" s="76" t="s">
        <v>170</v>
      </c>
      <c r="D159" s="64">
        <f t="shared" ca="1" si="4"/>
        <v>9.5211722722274281</v>
      </c>
      <c r="E159" s="64" t="s">
        <v>28</v>
      </c>
      <c r="F159" s="4">
        <f t="shared" ca="1" si="5"/>
        <v>0.69559309736002684</v>
      </c>
      <c r="G159" s="6">
        <f t="shared" ca="1" si="6"/>
        <v>0.66720998197847758</v>
      </c>
      <c r="H159" s="65">
        <f t="shared" ca="1" si="7"/>
        <v>0</v>
      </c>
    </row>
    <row r="160" spans="3:8" x14ac:dyDescent="0.25">
      <c r="C160" s="76" t="s">
        <v>171</v>
      </c>
      <c r="D160" s="64">
        <f t="shared" ca="1" si="4"/>
        <v>9.3797874083861945</v>
      </c>
      <c r="E160" s="64" t="s">
        <v>28</v>
      </c>
      <c r="F160" s="4">
        <f t="shared" ca="1" si="5"/>
        <v>0.67925967740245974</v>
      </c>
      <c r="G160" s="6">
        <f t="shared" ca="1" si="6"/>
        <v>0.66357344504683102</v>
      </c>
      <c r="H160" s="65">
        <f t="shared" ca="1" si="7"/>
        <v>1</v>
      </c>
    </row>
    <row r="161" spans="3:8" x14ac:dyDescent="0.25">
      <c r="C161" s="76" t="s">
        <v>172</v>
      </c>
      <c r="D161" s="64">
        <f t="shared" ca="1" si="4"/>
        <v>4.9486328938641631</v>
      </c>
      <c r="E161" s="64" t="s">
        <v>28</v>
      </c>
      <c r="F161" s="4">
        <f t="shared" ca="1" si="5"/>
        <v>0.16735263434138981</v>
      </c>
      <c r="G161" s="6">
        <f t="shared" ca="1" si="6"/>
        <v>0.54174078484826016</v>
      </c>
      <c r="H161" s="65">
        <f t="shared" ca="1" si="7"/>
        <v>1</v>
      </c>
    </row>
    <row r="162" spans="3:8" x14ac:dyDescent="0.25">
      <c r="C162" s="76" t="s">
        <v>173</v>
      </c>
      <c r="D162" s="64">
        <f t="shared" ca="1" si="4"/>
        <v>10.384696630331742</v>
      </c>
      <c r="E162" s="64" t="s">
        <v>28</v>
      </c>
      <c r="F162" s="4">
        <f t="shared" ca="1" si="5"/>
        <v>0.79535134305416721</v>
      </c>
      <c r="G162" s="6">
        <f t="shared" ca="1" si="6"/>
        <v>0.68897921117445504</v>
      </c>
      <c r="H162" s="65">
        <f t="shared" ca="1" si="7"/>
        <v>1</v>
      </c>
    </row>
    <row r="163" spans="3:8" x14ac:dyDescent="0.25">
      <c r="C163" s="76" t="s">
        <v>174</v>
      </c>
      <c r="D163" s="64">
        <f t="shared" ca="1" si="4"/>
        <v>6.5863297099625058</v>
      </c>
      <c r="E163" s="64" t="s">
        <v>28</v>
      </c>
      <c r="F163" s="4">
        <f t="shared" ca="1" si="5"/>
        <v>0.3565467894564841</v>
      </c>
      <c r="G163" s="6">
        <f t="shared" ca="1" si="6"/>
        <v>0.58820425288862999</v>
      </c>
      <c r="H163" s="65">
        <f t="shared" ca="1" si="7"/>
        <v>0</v>
      </c>
    </row>
    <row r="164" spans="3:8" x14ac:dyDescent="0.25">
      <c r="C164" s="76" t="s">
        <v>175</v>
      </c>
      <c r="D164" s="64">
        <f t="shared" ca="1" si="4"/>
        <v>5.1503029399511346</v>
      </c>
      <c r="E164" s="64" t="s">
        <v>28</v>
      </c>
      <c r="F164" s="4">
        <f t="shared" ca="1" si="5"/>
        <v>0.19065047164948634</v>
      </c>
      <c r="G164" s="6">
        <f t="shared" ca="1" si="6"/>
        <v>0.54751877224407419</v>
      </c>
      <c r="H164" s="65">
        <f t="shared" ca="1" si="7"/>
        <v>1</v>
      </c>
    </row>
    <row r="165" spans="3:8" x14ac:dyDescent="0.25">
      <c r="C165" s="76" t="s">
        <v>176</v>
      </c>
      <c r="D165" s="64">
        <f t="shared" ca="1" si="4"/>
        <v>9.8217895059033165</v>
      </c>
      <c r="E165" s="64" t="s">
        <v>28</v>
      </c>
      <c r="F165" s="4">
        <f t="shared" ca="1" si="5"/>
        <v>0.73032176201838894</v>
      </c>
      <c r="G165" s="6">
        <f t="shared" ca="1" si="6"/>
        <v>0.67487587707064944</v>
      </c>
      <c r="H165" s="65">
        <f t="shared" ca="1" si="7"/>
        <v>0</v>
      </c>
    </row>
    <row r="166" spans="3:8" x14ac:dyDescent="0.25">
      <c r="C166" s="76" t="s">
        <v>177</v>
      </c>
      <c r="D166" s="64">
        <f t="shared" ca="1" si="4"/>
        <v>7.1369402331998248</v>
      </c>
      <c r="E166" s="64" t="s">
        <v>28</v>
      </c>
      <c r="F166" s="4">
        <f t="shared" ca="1" si="5"/>
        <v>0.42015581141791475</v>
      </c>
      <c r="G166" s="6">
        <f t="shared" ca="1" si="6"/>
        <v>0.60352053356730817</v>
      </c>
      <c r="H166" s="65">
        <f t="shared" ca="1" si="7"/>
        <v>1</v>
      </c>
    </row>
    <row r="167" spans="3:8" x14ac:dyDescent="0.25">
      <c r="C167" s="76" t="s">
        <v>178</v>
      </c>
      <c r="D167" s="64">
        <f t="shared" ca="1" si="4"/>
        <v>8.405003004804108</v>
      </c>
      <c r="E167" s="64" t="s">
        <v>28</v>
      </c>
      <c r="F167" s="4">
        <f t="shared" ca="1" si="5"/>
        <v>0.56664816723633793</v>
      </c>
      <c r="G167" s="6">
        <f t="shared" ca="1" si="6"/>
        <v>0.63798939806332988</v>
      </c>
      <c r="H167" s="65">
        <f t="shared" ca="1" si="7"/>
        <v>0</v>
      </c>
    </row>
    <row r="168" spans="3:8" x14ac:dyDescent="0.25">
      <c r="C168" s="76" t="s">
        <v>179</v>
      </c>
      <c r="D168" s="64">
        <f t="shared" ca="1" si="4"/>
        <v>8.1737647885701001</v>
      </c>
      <c r="E168" s="64" t="s">
        <v>28</v>
      </c>
      <c r="F168" s="4">
        <f t="shared" ca="1" si="5"/>
        <v>0.5399344809662856</v>
      </c>
      <c r="G168" s="6">
        <f t="shared" ca="1" si="6"/>
        <v>0.63179717620738296</v>
      </c>
      <c r="H168" s="65">
        <f t="shared" ca="1" si="7"/>
        <v>1</v>
      </c>
    </row>
    <row r="169" spans="3:8" x14ac:dyDescent="0.25">
      <c r="C169" s="76" t="s">
        <v>180</v>
      </c>
      <c r="D169" s="64">
        <f t="shared" ca="1" si="4"/>
        <v>10.774813296768052</v>
      </c>
      <c r="E169" s="64" t="s">
        <v>28</v>
      </c>
      <c r="F169" s="4">
        <f t="shared" ca="1" si="5"/>
        <v>0.84041938762579593</v>
      </c>
      <c r="G169" s="6">
        <f t="shared" ca="1" si="6"/>
        <v>0.69855353653127639</v>
      </c>
      <c r="H169" s="65">
        <f t="shared" ca="1" si="7"/>
        <v>0</v>
      </c>
    </row>
    <row r="170" spans="3:8" x14ac:dyDescent="0.25">
      <c r="C170" s="76" t="s">
        <v>181</v>
      </c>
      <c r="D170" s="64">
        <f t="shared" ca="1" si="4"/>
        <v>6.43355344997134</v>
      </c>
      <c r="E170" s="64" t="s">
        <v>28</v>
      </c>
      <c r="F170" s="4">
        <f t="shared" ca="1" si="5"/>
        <v>0.33889738381158913</v>
      </c>
      <c r="G170" s="6">
        <f t="shared" ca="1" si="6"/>
        <v>0.58392265944194577</v>
      </c>
      <c r="H170" s="65">
        <f t="shared" ca="1" si="7"/>
        <v>1</v>
      </c>
    </row>
    <row r="171" spans="3:8" x14ac:dyDescent="0.25">
      <c r="C171" s="76" t="s">
        <v>182</v>
      </c>
      <c r="D171" s="64">
        <f t="shared" ca="1" si="4"/>
        <v>10.390649076541882</v>
      </c>
      <c r="E171" s="64" t="s">
        <v>28</v>
      </c>
      <c r="F171" s="4">
        <f t="shared" ca="1" si="5"/>
        <v>0.79603899660549937</v>
      </c>
      <c r="G171" s="6">
        <f t="shared" ca="1" si="6"/>
        <v>0.68912654714074384</v>
      </c>
      <c r="H171" s="65">
        <f t="shared" ca="1" si="7"/>
        <v>1</v>
      </c>
    </row>
    <row r="172" spans="3:8" x14ac:dyDescent="0.25">
      <c r="C172" s="76" t="s">
        <v>183</v>
      </c>
      <c r="D172" s="64">
        <f t="shared" ca="1" si="4"/>
        <v>9.3854264620689438</v>
      </c>
      <c r="E172" s="64" t="s">
        <v>28</v>
      </c>
      <c r="F172" s="4">
        <f t="shared" ca="1" si="5"/>
        <v>0.67991112642933038</v>
      </c>
      <c r="G172" s="6">
        <f t="shared" ca="1" si="6"/>
        <v>0.66371886145556025</v>
      </c>
      <c r="H172" s="65">
        <f t="shared" ca="1" si="7"/>
        <v>0</v>
      </c>
    </row>
    <row r="173" spans="3:8" x14ac:dyDescent="0.25">
      <c r="C173" s="76" t="s">
        <v>184</v>
      </c>
      <c r="D173" s="64">
        <f t="shared" ca="1" si="4"/>
        <v>15.335317678101474</v>
      </c>
      <c r="E173" s="64" t="s">
        <v>28</v>
      </c>
      <c r="F173" s="4">
        <f t="shared" ca="1" si="5"/>
        <v>1.3672695132678858</v>
      </c>
      <c r="G173" s="6">
        <f t="shared" ca="1" si="6"/>
        <v>0.79693864413106297</v>
      </c>
      <c r="H173" s="65">
        <f t="shared" ca="1" si="7"/>
        <v>0</v>
      </c>
    </row>
    <row r="174" spans="3:8" x14ac:dyDescent="0.25">
      <c r="C174" s="76" t="s">
        <v>185</v>
      </c>
      <c r="D174" s="64">
        <f t="shared" ca="1" si="4"/>
        <v>15.132600296242567</v>
      </c>
      <c r="E174" s="64" t="s">
        <v>28</v>
      </c>
      <c r="F174" s="4">
        <f t="shared" ca="1" si="5"/>
        <v>1.3438506829868866</v>
      </c>
      <c r="G174" s="6">
        <f t="shared" ca="1" si="6"/>
        <v>0.79312247165727179</v>
      </c>
      <c r="H174" s="65">
        <f t="shared" ca="1" si="7"/>
        <v>1</v>
      </c>
    </row>
    <row r="175" spans="3:8" x14ac:dyDescent="0.25">
      <c r="C175" s="76" t="s">
        <v>186</v>
      </c>
      <c r="D175" s="64">
        <f t="shared" ca="1" si="4"/>
        <v>12.972609436308682</v>
      </c>
      <c r="E175" s="64" t="s">
        <v>28</v>
      </c>
      <c r="F175" s="4">
        <f t="shared" ca="1" si="5"/>
        <v>1.0943187538871493</v>
      </c>
      <c r="G175" s="6">
        <f t="shared" ca="1" si="6"/>
        <v>0.74919409842498774</v>
      </c>
      <c r="H175" s="65">
        <f t="shared" ca="1" si="7"/>
        <v>1</v>
      </c>
    </row>
    <row r="176" spans="3:8" x14ac:dyDescent="0.25">
      <c r="C176" s="76" t="s">
        <v>187</v>
      </c>
      <c r="D176" s="64">
        <f t="shared" ca="1" si="4"/>
        <v>11.33950961184674</v>
      </c>
      <c r="E176" s="64" t="s">
        <v>28</v>
      </c>
      <c r="F176" s="4">
        <f t="shared" ca="1" si="5"/>
        <v>0.9056556640706932</v>
      </c>
      <c r="G176" s="6">
        <f t="shared" ca="1" si="6"/>
        <v>0.71211035526915145</v>
      </c>
      <c r="H176" s="65">
        <f t="shared" ca="1" si="7"/>
        <v>1</v>
      </c>
    </row>
    <row r="177" spans="3:8" x14ac:dyDescent="0.25">
      <c r="C177" s="76" t="s">
        <v>188</v>
      </c>
      <c r="D177" s="64">
        <f t="shared" ca="1" si="4"/>
        <v>7.4140901619558903</v>
      </c>
      <c r="E177" s="64" t="s">
        <v>28</v>
      </c>
      <c r="F177" s="4">
        <f t="shared" ca="1" si="5"/>
        <v>0.45217342670285754</v>
      </c>
      <c r="G177" s="6">
        <f t="shared" ca="1" si="6"/>
        <v>0.61115586118674448</v>
      </c>
      <c r="H177" s="65">
        <f t="shared" ca="1" si="7"/>
        <v>0</v>
      </c>
    </row>
    <row r="178" spans="3:8" x14ac:dyDescent="0.25">
      <c r="C178" s="76" t="s">
        <v>189</v>
      </c>
      <c r="D178" s="64">
        <f t="shared" ca="1" si="4"/>
        <v>9.9959163523684555</v>
      </c>
      <c r="E178" s="64" t="s">
        <v>28</v>
      </c>
      <c r="F178" s="4">
        <f t="shared" ca="1" si="5"/>
        <v>0.75043768413290646</v>
      </c>
      <c r="G178" s="6">
        <f t="shared" ca="1" si="6"/>
        <v>0.67927406087666498</v>
      </c>
      <c r="H178" s="65">
        <f t="shared" ca="1" si="7"/>
        <v>1</v>
      </c>
    </row>
    <row r="179" spans="3:8" x14ac:dyDescent="0.25">
      <c r="C179" s="76" t="s">
        <v>190</v>
      </c>
      <c r="D179" s="64">
        <f t="shared" ca="1" si="4"/>
        <v>5.8177886687310298</v>
      </c>
      <c r="E179" s="64" t="s">
        <v>28</v>
      </c>
      <c r="F179" s="4">
        <f t="shared" ca="1" si="5"/>
        <v>0.26776144681078373</v>
      </c>
      <c r="G179" s="6">
        <f t="shared" ca="1" si="6"/>
        <v>0.56654326109902675</v>
      </c>
      <c r="H179" s="65">
        <f t="shared" ca="1" si="7"/>
        <v>0</v>
      </c>
    </row>
    <row r="180" spans="3:8" x14ac:dyDescent="0.25">
      <c r="C180" s="76" t="s">
        <v>191</v>
      </c>
      <c r="D180" s="64">
        <f t="shared" ca="1" si="4"/>
        <v>8.0175884180986259</v>
      </c>
      <c r="E180" s="64" t="s">
        <v>28</v>
      </c>
      <c r="F180" s="4">
        <f t="shared" ca="1" si="5"/>
        <v>0.52189227915588765</v>
      </c>
      <c r="G180" s="6">
        <f t="shared" ca="1" si="6"/>
        <v>0.62759013790191276</v>
      </c>
      <c r="H180" s="65">
        <f t="shared" ca="1" si="7"/>
        <v>1</v>
      </c>
    </row>
    <row r="181" spans="3:8" x14ac:dyDescent="0.25">
      <c r="C181" s="76" t="s">
        <v>192</v>
      </c>
      <c r="D181" s="64">
        <f t="shared" ca="1" si="4"/>
        <v>11.807928773011447</v>
      </c>
      <c r="E181" s="64" t="s">
        <v>28</v>
      </c>
      <c r="F181" s="4">
        <f t="shared" ca="1" si="5"/>
        <v>0.95976956755095499</v>
      </c>
      <c r="G181" s="6">
        <f t="shared" ca="1" si="6"/>
        <v>0.72307566633706977</v>
      </c>
      <c r="H181" s="65">
        <f t="shared" ca="1" si="7"/>
        <v>0</v>
      </c>
    </row>
    <row r="182" spans="3:8" x14ac:dyDescent="0.25">
      <c r="C182" s="76" t="s">
        <v>193</v>
      </c>
      <c r="D182" s="64">
        <f t="shared" ca="1" si="4"/>
        <v>11.179804298250502</v>
      </c>
      <c r="E182" s="64" t="s">
        <v>28</v>
      </c>
      <c r="F182" s="4">
        <f t="shared" ca="1" si="5"/>
        <v>0.8872057827640808</v>
      </c>
      <c r="G182" s="6">
        <f t="shared" ca="1" si="6"/>
        <v>0.70831320782738005</v>
      </c>
      <c r="H182" s="65">
        <f t="shared" ca="1" si="7"/>
        <v>1</v>
      </c>
    </row>
    <row r="183" spans="3:8" x14ac:dyDescent="0.25">
      <c r="C183" s="76" t="s">
        <v>194</v>
      </c>
      <c r="D183" s="64">
        <f t="shared" ca="1" si="4"/>
        <v>11.421164873732319</v>
      </c>
      <c r="E183" s="64" t="s">
        <v>28</v>
      </c>
      <c r="F183" s="4">
        <f t="shared" ca="1" si="5"/>
        <v>0.91508884982967209</v>
      </c>
      <c r="G183" s="6">
        <f t="shared" ca="1" si="6"/>
        <v>0.71404036907763935</v>
      </c>
      <c r="H183" s="65">
        <f t="shared" ca="1" si="7"/>
        <v>1</v>
      </c>
    </row>
    <row r="184" spans="3:8" x14ac:dyDescent="0.25">
      <c r="C184" s="76" t="s">
        <v>195</v>
      </c>
      <c r="D184" s="64">
        <f t="shared" ca="1" si="4"/>
        <v>4.219055914497611</v>
      </c>
      <c r="E184" s="64" t="s">
        <v>28</v>
      </c>
      <c r="F184" s="4">
        <f t="shared" ca="1" si="5"/>
        <v>8.3068596633162017E-2</v>
      </c>
      <c r="G184" s="6">
        <f t="shared" ca="1" si="6"/>
        <v>0.52075521560412164</v>
      </c>
      <c r="H184" s="65">
        <f t="shared" ca="1" si="7"/>
        <v>0</v>
      </c>
    </row>
    <row r="185" spans="3:8" x14ac:dyDescent="0.25">
      <c r="C185" s="76" t="s">
        <v>196</v>
      </c>
      <c r="D185" s="64">
        <f t="shared" ca="1" si="4"/>
        <v>11.235779662706721</v>
      </c>
      <c r="E185" s="64" t="s">
        <v>28</v>
      </c>
      <c r="F185" s="4">
        <f t="shared" ca="1" si="5"/>
        <v>0.89367231043968798</v>
      </c>
      <c r="G185" s="6">
        <f t="shared" ca="1" si="6"/>
        <v>0.70964742677940462</v>
      </c>
      <c r="H185" s="65">
        <f t="shared" ca="1" si="7"/>
        <v>0</v>
      </c>
    </row>
    <row r="186" spans="3:8" x14ac:dyDescent="0.25">
      <c r="C186" s="76" t="s">
        <v>197</v>
      </c>
      <c r="D186" s="64">
        <f t="shared" ca="1" si="4"/>
        <v>8.0676611681202761</v>
      </c>
      <c r="E186" s="64" t="s">
        <v>28</v>
      </c>
      <c r="F186" s="4">
        <f t="shared" ca="1" si="5"/>
        <v>0.5276769100726193</v>
      </c>
      <c r="G186" s="6">
        <f t="shared" ca="1" si="6"/>
        <v>0.62894112533754443</v>
      </c>
      <c r="H186" s="65">
        <f t="shared" ca="1" si="7"/>
        <v>1</v>
      </c>
    </row>
    <row r="187" spans="3:8" x14ac:dyDescent="0.25">
      <c r="C187" s="76" t="s">
        <v>198</v>
      </c>
      <c r="D187" s="64">
        <f t="shared" ca="1" si="4"/>
        <v>10.455486768328408</v>
      </c>
      <c r="E187" s="64" t="s">
        <v>28</v>
      </c>
      <c r="F187" s="4">
        <f t="shared" ca="1" si="5"/>
        <v>0.80352934048147351</v>
      </c>
      <c r="G187" s="6">
        <f t="shared" ca="1" si="6"/>
        <v>0.69072893464629748</v>
      </c>
      <c r="H187" s="65">
        <f t="shared" ca="1" si="7"/>
        <v>1</v>
      </c>
    </row>
    <row r="188" spans="3:8" x14ac:dyDescent="0.25">
      <c r="C188" s="76" t="s">
        <v>199</v>
      </c>
      <c r="D188" s="64">
        <f t="shared" ca="1" si="4"/>
        <v>11.574901361417375</v>
      </c>
      <c r="E188" s="64" t="s">
        <v>28</v>
      </c>
      <c r="F188" s="4">
        <f t="shared" ca="1" si="5"/>
        <v>0.93284918532768624</v>
      </c>
      <c r="G188" s="6">
        <f t="shared" ca="1" si="6"/>
        <v>0.71765296574790538</v>
      </c>
      <c r="H188" s="65">
        <f t="shared" ca="1" si="7"/>
        <v>0</v>
      </c>
    </row>
    <row r="189" spans="3:8" x14ac:dyDescent="0.25">
      <c r="C189" s="76" t="s">
        <v>200</v>
      </c>
      <c r="D189" s="64">
        <f t="shared" ca="1" si="4"/>
        <v>6.5970238966383326</v>
      </c>
      <c r="E189" s="64" t="s">
        <v>28</v>
      </c>
      <c r="F189" s="4">
        <f t="shared" ca="1" si="5"/>
        <v>0.35778223034693923</v>
      </c>
      <c r="G189" s="6">
        <f t="shared" ca="1" si="6"/>
        <v>0.58850346874923731</v>
      </c>
      <c r="H189" s="65">
        <f t="shared" ca="1" si="7"/>
        <v>0</v>
      </c>
    </row>
    <row r="190" spans="3:8" x14ac:dyDescent="0.25">
      <c r="C190" s="76" t="s">
        <v>201</v>
      </c>
      <c r="D190" s="64">
        <f t="shared" ca="1" si="4"/>
        <v>11.394963686374624</v>
      </c>
      <c r="E190" s="64" t="s">
        <v>28</v>
      </c>
      <c r="F190" s="4">
        <f t="shared" ca="1" si="5"/>
        <v>0.91206196997228706</v>
      </c>
      <c r="G190" s="6">
        <f t="shared" ca="1" si="6"/>
        <v>0.71342192020144013</v>
      </c>
      <c r="H190" s="65">
        <f t="shared" ca="1" si="7"/>
        <v>1</v>
      </c>
    </row>
    <row r="191" spans="3:8" x14ac:dyDescent="0.25">
      <c r="C191" s="76" t="s">
        <v>202</v>
      </c>
      <c r="D191" s="64">
        <f t="shared" ca="1" si="4"/>
        <v>14.022750818170401</v>
      </c>
      <c r="E191" s="64" t="s">
        <v>28</v>
      </c>
      <c r="F191" s="4">
        <f t="shared" ca="1" si="5"/>
        <v>1.2156358435582786</v>
      </c>
      <c r="G191" s="6">
        <f t="shared" ca="1" si="6"/>
        <v>0.77129462721453612</v>
      </c>
      <c r="H191" s="65">
        <f t="shared" ca="1" si="7"/>
        <v>1</v>
      </c>
    </row>
    <row r="192" spans="3:8" x14ac:dyDescent="0.25">
      <c r="C192" s="76" t="s">
        <v>203</v>
      </c>
      <c r="D192" s="64">
        <f t="shared" ca="1" si="4"/>
        <v>6.6096134956379746</v>
      </c>
      <c r="E192" s="64" t="s">
        <v>28</v>
      </c>
      <c r="F192" s="4">
        <f t="shared" ca="1" si="5"/>
        <v>0.3592366378554363</v>
      </c>
      <c r="G192" s="6">
        <f t="shared" ca="1" si="6"/>
        <v>0.58885563305746902</v>
      </c>
      <c r="H192" s="65">
        <f t="shared" ca="1" si="7"/>
        <v>1</v>
      </c>
    </row>
    <row r="193" spans="3:8" x14ac:dyDescent="0.25">
      <c r="C193" s="76" t="s">
        <v>204</v>
      </c>
      <c r="D193" s="64">
        <f t="shared" ca="1" si="4"/>
        <v>5.2242132366815923</v>
      </c>
      <c r="E193" s="64" t="s">
        <v>28</v>
      </c>
      <c r="F193" s="4">
        <f t="shared" ca="1" si="5"/>
        <v>0.19918892394833054</v>
      </c>
      <c r="G193" s="6">
        <f t="shared" ca="1" si="6"/>
        <v>0.54963323444429901</v>
      </c>
      <c r="H193" s="65">
        <f t="shared" ca="1" si="7"/>
        <v>1</v>
      </c>
    </row>
    <row r="194" spans="3:8" x14ac:dyDescent="0.25">
      <c r="C194" s="76" t="s">
        <v>205</v>
      </c>
      <c r="D194" s="64">
        <f t="shared" ca="1" si="4"/>
        <v>10.725111452433547</v>
      </c>
      <c r="E194" s="64" t="s">
        <v>28</v>
      </c>
      <c r="F194" s="4">
        <f t="shared" ca="1" si="5"/>
        <v>0.83467760541428071</v>
      </c>
      <c r="G194" s="6">
        <f t="shared" ca="1" si="6"/>
        <v>0.69734307550689856</v>
      </c>
      <c r="H194" s="65">
        <f t="shared" ca="1" si="7"/>
        <v>1</v>
      </c>
    </row>
    <row r="195" spans="3:8" x14ac:dyDescent="0.25">
      <c r="C195" s="76" t="s">
        <v>206</v>
      </c>
      <c r="D195" s="64">
        <f t="shared" ca="1" si="4"/>
        <v>6.9343713096292285</v>
      </c>
      <c r="E195" s="64" t="s">
        <v>28</v>
      </c>
      <c r="F195" s="4">
        <f t="shared" ca="1" si="5"/>
        <v>0.39675413171091112</v>
      </c>
      <c r="G195" s="6">
        <f t="shared" ca="1" si="6"/>
        <v>0.59790755617317703</v>
      </c>
      <c r="H195" s="65">
        <f t="shared" ca="1" si="7"/>
        <v>1</v>
      </c>
    </row>
    <row r="196" spans="3:8" x14ac:dyDescent="0.25">
      <c r="C196" s="76" t="s">
        <v>207</v>
      </c>
      <c r="D196" s="64">
        <f t="shared" ca="1" si="4"/>
        <v>9.0070384370162895</v>
      </c>
      <c r="E196" s="64" t="s">
        <v>28</v>
      </c>
      <c r="F196" s="4">
        <f t="shared" ca="1" si="5"/>
        <v>0.63619802764218147</v>
      </c>
      <c r="G196" s="6">
        <f t="shared" ca="1" si="6"/>
        <v>0.65389351463055956</v>
      </c>
      <c r="H196" s="65">
        <f t="shared" ca="1" si="7"/>
        <v>1</v>
      </c>
    </row>
    <row r="197" spans="3:8" x14ac:dyDescent="0.25">
      <c r="C197" s="76" t="s">
        <v>208</v>
      </c>
      <c r="D197" s="64">
        <f t="shared" ca="1" si="4"/>
        <v>8.12258117342307</v>
      </c>
      <c r="E197" s="64" t="s">
        <v>28</v>
      </c>
      <c r="F197" s="4">
        <f t="shared" ca="1" si="5"/>
        <v>0.53402151787794738</v>
      </c>
      <c r="G197" s="6">
        <f t="shared" ca="1" si="6"/>
        <v>0.63042057774631022</v>
      </c>
      <c r="H197" s="65">
        <f t="shared" ca="1" si="7"/>
        <v>0</v>
      </c>
    </row>
    <row r="198" spans="3:8" x14ac:dyDescent="0.25">
      <c r="C198" s="76" t="s">
        <v>209</v>
      </c>
      <c r="D198" s="64">
        <f t="shared" ca="1" si="4"/>
        <v>8.089376228107751</v>
      </c>
      <c r="E198" s="64" t="s">
        <v>28</v>
      </c>
      <c r="F198" s="4">
        <f t="shared" ca="1" si="5"/>
        <v>0.53018553217362063</v>
      </c>
      <c r="G198" s="6">
        <f t="shared" ca="1" si="6"/>
        <v>0.6295263833616852</v>
      </c>
      <c r="H198" s="65">
        <f t="shared" ca="1" si="7"/>
        <v>1</v>
      </c>
    </row>
    <row r="199" spans="3:8" x14ac:dyDescent="0.25">
      <c r="C199" s="76" t="s">
        <v>210</v>
      </c>
      <c r="D199" s="64">
        <f t="shared" ca="1" si="4"/>
        <v>4.4243201642833361</v>
      </c>
      <c r="E199" s="64" t="s">
        <v>28</v>
      </c>
      <c r="F199" s="4">
        <f t="shared" ca="1" si="5"/>
        <v>0.10678165263461659</v>
      </c>
      <c r="G199" s="6">
        <f t="shared" ca="1" si="6"/>
        <v>0.52667007624163542</v>
      </c>
      <c r="H199" s="65">
        <f t="shared" ca="1" si="7"/>
        <v>1</v>
      </c>
    </row>
    <row r="200" spans="3:8" x14ac:dyDescent="0.25">
      <c r="C200" s="76" t="s">
        <v>211</v>
      </c>
      <c r="D200" s="64">
        <f t="shared" ca="1" si="4"/>
        <v>10.515559874036516</v>
      </c>
      <c r="E200" s="64" t="s">
        <v>28</v>
      </c>
      <c r="F200" s="4">
        <f t="shared" ca="1" si="5"/>
        <v>0.81046925778964929</v>
      </c>
      <c r="G200" s="6">
        <f t="shared" ca="1" si="6"/>
        <v>0.69220949127674047</v>
      </c>
      <c r="H200" s="65">
        <f t="shared" ca="1" si="7"/>
        <v>1</v>
      </c>
    </row>
    <row r="201" spans="3:8" x14ac:dyDescent="0.25">
      <c r="C201" s="76" t="s">
        <v>212</v>
      </c>
      <c r="D201" s="64">
        <f t="shared" ca="1" si="4"/>
        <v>9.8987955951766828</v>
      </c>
      <c r="E201" s="64" t="s">
        <v>28</v>
      </c>
      <c r="F201" s="4">
        <f t="shared" ca="1" si="5"/>
        <v>0.73921785429601916</v>
      </c>
      <c r="G201" s="6">
        <f t="shared" ca="1" si="6"/>
        <v>0.67682479883610225</v>
      </c>
      <c r="H201" s="65">
        <f t="shared" ca="1" si="7"/>
        <v>0</v>
      </c>
    </row>
    <row r="202" spans="3:8" x14ac:dyDescent="0.25">
      <c r="C202" s="76" t="s">
        <v>213</v>
      </c>
      <c r="D202" s="64">
        <f t="shared" ca="1" si="4"/>
        <v>5.3663241452549313</v>
      </c>
      <c r="E202" s="64" t="s">
        <v>28</v>
      </c>
      <c r="F202" s="4">
        <f t="shared" ca="1" si="5"/>
        <v>0.21560621988240086</v>
      </c>
      <c r="G202" s="6">
        <f t="shared" ca="1" si="6"/>
        <v>0.55369371525249489</v>
      </c>
      <c r="H202" s="65">
        <f t="shared" ca="1" si="7"/>
        <v>0</v>
      </c>
    </row>
    <row r="203" spans="3:8" x14ac:dyDescent="0.25">
      <c r="C203" s="76" t="s">
        <v>214</v>
      </c>
      <c r="D203" s="64">
        <f t="shared" ca="1" si="4"/>
        <v>8.2709766088914769</v>
      </c>
      <c r="E203" s="64" t="s">
        <v>28</v>
      </c>
      <c r="F203" s="4">
        <f t="shared" ca="1" si="5"/>
        <v>0.55116483082842938</v>
      </c>
      <c r="G203" s="6">
        <f t="shared" ca="1" si="6"/>
        <v>0.63440579841687772</v>
      </c>
      <c r="H203" s="65">
        <f t="shared" ca="1" si="7"/>
        <v>1</v>
      </c>
    </row>
    <row r="204" spans="3:8" x14ac:dyDescent="0.25">
      <c r="C204" s="76" t="s">
        <v>215</v>
      </c>
      <c r="D204" s="64">
        <f t="shared" ca="1" si="4"/>
        <v>11.279337016114036</v>
      </c>
      <c r="E204" s="64" t="s">
        <v>28</v>
      </c>
      <c r="F204" s="4">
        <f t="shared" ca="1" si="5"/>
        <v>0.89870425322417702</v>
      </c>
      <c r="G204" s="6">
        <f t="shared" ca="1" si="6"/>
        <v>0.71068315349849243</v>
      </c>
      <c r="H204" s="65">
        <f t="shared" ca="1" si="7"/>
        <v>1</v>
      </c>
    </row>
    <row r="205" spans="3:8" x14ac:dyDescent="0.25">
      <c r="C205" s="76" t="s">
        <v>216</v>
      </c>
      <c r="D205" s="64">
        <f t="shared" ca="1" si="4"/>
        <v>9.8657475455418524</v>
      </c>
      <c r="E205" s="64" t="s">
        <v>28</v>
      </c>
      <c r="F205" s="4">
        <f t="shared" ca="1" si="5"/>
        <v>0.7353999938914545</v>
      </c>
      <c r="G205" s="6">
        <f t="shared" ca="1" si="6"/>
        <v>0.67598914368304208</v>
      </c>
      <c r="H205" s="65">
        <f t="shared" ca="1" si="7"/>
        <v>1</v>
      </c>
    </row>
    <row r="206" spans="3:8" x14ac:dyDescent="0.25">
      <c r="C206" s="76" t="s">
        <v>217</v>
      </c>
      <c r="D206" s="64">
        <f t="shared" ca="1" si="4"/>
        <v>14.986409710800315</v>
      </c>
      <c r="E206" s="64" t="s">
        <v>28</v>
      </c>
      <c r="F206" s="4">
        <f t="shared" ca="1" si="5"/>
        <v>1.3269620842996024</v>
      </c>
      <c r="G206" s="6">
        <f t="shared" ca="1" si="6"/>
        <v>0.79033768391495507</v>
      </c>
      <c r="H206" s="65">
        <f t="shared" ca="1" si="7"/>
        <v>1</v>
      </c>
    </row>
    <row r="207" spans="3:8" x14ac:dyDescent="0.25">
      <c r="C207" s="76" t="s">
        <v>218</v>
      </c>
      <c r="D207" s="64">
        <f t="shared" ca="1" si="4"/>
        <v>6.3857616600382574</v>
      </c>
      <c r="E207" s="64" t="s">
        <v>28</v>
      </c>
      <c r="F207" s="4">
        <f t="shared" ca="1" si="5"/>
        <v>0.33337625973725088</v>
      </c>
      <c r="G207" s="6">
        <f t="shared" ca="1" si="6"/>
        <v>0.58258064536098186</v>
      </c>
      <c r="H207" s="65">
        <f t="shared" ca="1" si="7"/>
        <v>1</v>
      </c>
    </row>
    <row r="208" spans="3:8" x14ac:dyDescent="0.25">
      <c r="C208" s="76" t="s">
        <v>219</v>
      </c>
      <c r="D208" s="64">
        <f t="shared" ca="1" si="4"/>
        <v>5.6059389993607756</v>
      </c>
      <c r="E208" s="64" t="s">
        <v>28</v>
      </c>
      <c r="F208" s="4">
        <f t="shared" ca="1" si="5"/>
        <v>0.24328761330635901</v>
      </c>
      <c r="G208" s="6">
        <f t="shared" ca="1" si="6"/>
        <v>0.56052367013641691</v>
      </c>
      <c r="H208" s="65">
        <f t="shared" ca="1" si="7"/>
        <v>0</v>
      </c>
    </row>
    <row r="209" spans="3:8" x14ac:dyDescent="0.25">
      <c r="C209" s="76" t="s">
        <v>220</v>
      </c>
      <c r="D209" s="64">
        <f t="shared" ca="1" si="4"/>
        <v>7.6973164252482746</v>
      </c>
      <c r="E209" s="64" t="s">
        <v>28</v>
      </c>
      <c r="F209" s="4">
        <f t="shared" ca="1" si="5"/>
        <v>0.48489300767979837</v>
      </c>
      <c r="G209" s="6">
        <f t="shared" ca="1" si="6"/>
        <v>0.61890261968074856</v>
      </c>
      <c r="H209" s="65">
        <f t="shared" ca="1" si="7"/>
        <v>1</v>
      </c>
    </row>
    <row r="210" spans="3:8" x14ac:dyDescent="0.25">
      <c r="C210" s="76" t="s">
        <v>221</v>
      </c>
      <c r="D210" s="64">
        <f t="shared" ca="1" si="4"/>
        <v>6.6925106075865664</v>
      </c>
      <c r="E210" s="64" t="s">
        <v>28</v>
      </c>
      <c r="F210" s="4">
        <f t="shared" ca="1" si="5"/>
        <v>0.36881328775939104</v>
      </c>
      <c r="G210" s="6">
        <f t="shared" ca="1" si="6"/>
        <v>0.59117219582516101</v>
      </c>
      <c r="H210" s="65">
        <f t="shared" ca="1" si="7"/>
        <v>1</v>
      </c>
    </row>
    <row r="211" spans="3:8" x14ac:dyDescent="0.25">
      <c r="C211" s="76" t="s">
        <v>222</v>
      </c>
      <c r="D211" s="64">
        <f t="shared" ca="1" si="4"/>
        <v>7.3157711816256192</v>
      </c>
      <c r="E211" s="64" t="s">
        <v>28</v>
      </c>
      <c r="F211" s="4">
        <f t="shared" ca="1" si="5"/>
        <v>0.44081517270094811</v>
      </c>
      <c r="G211" s="6">
        <f t="shared" ca="1" si="6"/>
        <v>0.60845325293241115</v>
      </c>
      <c r="H211" s="65">
        <f t="shared" ca="1" si="7"/>
        <v>1</v>
      </c>
    </row>
    <row r="212" spans="3:8" x14ac:dyDescent="0.25">
      <c r="C212" s="76" t="s">
        <v>223</v>
      </c>
      <c r="D212" s="64">
        <f t="shared" ca="1" si="4"/>
        <v>11.76819572354858</v>
      </c>
      <c r="E212" s="64" t="s">
        <v>28</v>
      </c>
      <c r="F212" s="4">
        <f t="shared" ca="1" si="5"/>
        <v>0.95517942568258252</v>
      </c>
      <c r="G212" s="6">
        <f t="shared" ca="1" si="6"/>
        <v>0.72215560848875093</v>
      </c>
      <c r="H212" s="65">
        <f t="shared" ca="1" si="7"/>
        <v>0</v>
      </c>
    </row>
    <row r="213" spans="3:8" x14ac:dyDescent="0.25">
      <c r="C213" s="76" t="s">
        <v>224</v>
      </c>
      <c r="D213" s="64">
        <f t="shared" ca="1" si="4"/>
        <v>11.609229591567768</v>
      </c>
      <c r="E213" s="64" t="s">
        <v>28</v>
      </c>
      <c r="F213" s="4">
        <f t="shared" ca="1" si="5"/>
        <v>0.93681493798474591</v>
      </c>
      <c r="G213" s="6">
        <f t="shared" ca="1" si="6"/>
        <v>0.7184558409908669</v>
      </c>
      <c r="H213" s="65">
        <f t="shared" ca="1" si="7"/>
        <v>1</v>
      </c>
    </row>
    <row r="214" spans="3:8" x14ac:dyDescent="0.25">
      <c r="C214" s="76" t="s">
        <v>225</v>
      </c>
      <c r="D214" s="64">
        <f t="shared" ca="1" si="4"/>
        <v>7.4831199856652182</v>
      </c>
      <c r="E214" s="64" t="s">
        <v>28</v>
      </c>
      <c r="F214" s="4">
        <f t="shared" ca="1" si="5"/>
        <v>0.46014806464930258</v>
      </c>
      <c r="G214" s="6">
        <f t="shared" ca="1" si="6"/>
        <v>0.61304930060193774</v>
      </c>
      <c r="H214" s="65">
        <f t="shared" ca="1" si="7"/>
        <v>1</v>
      </c>
    </row>
    <row r="215" spans="3:8" x14ac:dyDescent="0.25">
      <c r="C215" s="76" t="s">
        <v>226</v>
      </c>
      <c r="D215" s="64">
        <f t="shared" ca="1" si="4"/>
        <v>13.277875239126677</v>
      </c>
      <c r="E215" s="64" t="s">
        <v>28</v>
      </c>
      <c r="F215" s="4">
        <f t="shared" ca="1" si="5"/>
        <v>1.1295844423112595</v>
      </c>
      <c r="G215" s="6">
        <f t="shared" ca="1" si="6"/>
        <v>0.75576220124227445</v>
      </c>
      <c r="H215" s="65">
        <f t="shared" ca="1" si="7"/>
        <v>0</v>
      </c>
    </row>
    <row r="216" spans="3:8" x14ac:dyDescent="0.25">
      <c r="C216" s="76" t="s">
        <v>227</v>
      </c>
      <c r="D216" s="64">
        <f t="shared" ca="1" si="4"/>
        <v>10.324568729535324</v>
      </c>
      <c r="E216" s="64" t="s">
        <v>28</v>
      </c>
      <c r="F216" s="4">
        <f t="shared" ca="1" si="5"/>
        <v>0.78840509556916294</v>
      </c>
      <c r="G216" s="6">
        <f t="shared" ca="1" si="6"/>
        <v>0.68748877112538975</v>
      </c>
      <c r="H216" s="65">
        <f t="shared" ca="1" si="7"/>
        <v>1</v>
      </c>
    </row>
    <row r="217" spans="3:8" x14ac:dyDescent="0.25">
      <c r="C217" s="76" t="s">
        <v>228</v>
      </c>
      <c r="D217" s="64">
        <f t="shared" ca="1" si="4"/>
        <v>13.530523444939405</v>
      </c>
      <c r="E217" s="64" t="s">
        <v>28</v>
      </c>
      <c r="F217" s="4">
        <f t="shared" ca="1" si="5"/>
        <v>1.1587715075666964</v>
      </c>
      <c r="G217" s="6">
        <f t="shared" ca="1" si="6"/>
        <v>0.76110941970492563</v>
      </c>
      <c r="H217" s="65">
        <f t="shared" ca="1" si="7"/>
        <v>1</v>
      </c>
    </row>
    <row r="218" spans="3:8" x14ac:dyDescent="0.25">
      <c r="C218" s="76" t="s">
        <v>229</v>
      </c>
      <c r="D218" s="64">
        <f t="shared" ca="1" si="4"/>
        <v>9.9899874929016352</v>
      </c>
      <c r="E218" s="64" t="s">
        <v>28</v>
      </c>
      <c r="F218" s="4">
        <f t="shared" ca="1" si="5"/>
        <v>0.74975275542901276</v>
      </c>
      <c r="G218" s="6">
        <f t="shared" ca="1" si="6"/>
        <v>0.67912482343466751</v>
      </c>
      <c r="H218" s="65">
        <f t="shared" ca="1" si="7"/>
        <v>0</v>
      </c>
    </row>
    <row r="219" spans="3:8" x14ac:dyDescent="0.25">
      <c r="C219" s="76" t="s">
        <v>230</v>
      </c>
      <c r="D219" s="64">
        <f t="shared" ca="1" si="4"/>
        <v>6.9228295276401113</v>
      </c>
      <c r="E219" s="64" t="s">
        <v>28</v>
      </c>
      <c r="F219" s="4">
        <f t="shared" ca="1" si="5"/>
        <v>0.39542077277017873</v>
      </c>
      <c r="G219" s="6">
        <f t="shared" ca="1" si="6"/>
        <v>0.59758695606400136</v>
      </c>
      <c r="H219" s="65">
        <f t="shared" ca="1" si="7"/>
        <v>1</v>
      </c>
    </row>
    <row r="220" spans="3:8" x14ac:dyDescent="0.25">
      <c r="C220" s="76" t="s">
        <v>231</v>
      </c>
      <c r="D220" s="64">
        <f t="shared" ca="1" si="4"/>
        <v>6.7430502811714685</v>
      </c>
      <c r="E220" s="64" t="s">
        <v>28</v>
      </c>
      <c r="F220" s="4">
        <f t="shared" ca="1" si="5"/>
        <v>0.3746518598013569</v>
      </c>
      <c r="G220" s="6">
        <f t="shared" ca="1" si="6"/>
        <v>0.59258255170804353</v>
      </c>
      <c r="H220" s="65">
        <f t="shared" ca="1" si="7"/>
        <v>1</v>
      </c>
    </row>
    <row r="221" spans="3:8" x14ac:dyDescent="0.25">
      <c r="C221" s="76" t="s">
        <v>232</v>
      </c>
      <c r="D221" s="64">
        <f t="shared" ca="1" si="4"/>
        <v>13.683256012545012</v>
      </c>
      <c r="E221" s="64" t="s">
        <v>28</v>
      </c>
      <c r="F221" s="4">
        <f t="shared" ca="1" si="5"/>
        <v>1.1764158656692811</v>
      </c>
      <c r="G221" s="6">
        <f t="shared" ca="1" si="6"/>
        <v>0.76430275501945621</v>
      </c>
      <c r="H221" s="65">
        <f t="shared" ca="1" si="7"/>
        <v>1</v>
      </c>
    </row>
    <row r="222" spans="3:8" x14ac:dyDescent="0.25">
      <c r="C222" s="76" t="s">
        <v>233</v>
      </c>
      <c r="D222" s="64">
        <f t="shared" ca="1" si="4"/>
        <v>5.1125317449775389</v>
      </c>
      <c r="E222" s="64" t="s">
        <v>28</v>
      </c>
      <c r="F222" s="4">
        <f t="shared" ca="1" si="5"/>
        <v>0.18628697209909828</v>
      </c>
      <c r="G222" s="6">
        <f t="shared" ca="1" si="6"/>
        <v>0.54643752780714105</v>
      </c>
      <c r="H222" s="65">
        <f t="shared" ca="1" si="7"/>
        <v>1</v>
      </c>
    </row>
    <row r="223" spans="3:8" x14ac:dyDescent="0.25">
      <c r="C223" s="76" t="s">
        <v>234</v>
      </c>
      <c r="D223" s="64">
        <f t="shared" ca="1" si="4"/>
        <v>10.203544236418278</v>
      </c>
      <c r="E223" s="64" t="s">
        <v>28</v>
      </c>
      <c r="F223" s="4">
        <f t="shared" ca="1" si="5"/>
        <v>0.77442379787203341</v>
      </c>
      <c r="G223" s="6">
        <f t="shared" ca="1" si="6"/>
        <v>0.68447707221101783</v>
      </c>
      <c r="H223" s="65">
        <f t="shared" ca="1" si="7"/>
        <v>1</v>
      </c>
    </row>
    <row r="224" spans="3:8" x14ac:dyDescent="0.25">
      <c r="C224" s="76" t="s">
        <v>235</v>
      </c>
      <c r="D224" s="64">
        <f t="shared" ca="1" si="4"/>
        <v>7.6031195430662333</v>
      </c>
      <c r="E224" s="64" t="s">
        <v>28</v>
      </c>
      <c r="F224" s="4">
        <f t="shared" ca="1" si="5"/>
        <v>0.47401095712946173</v>
      </c>
      <c r="G224" s="6">
        <f t="shared" ca="1" si="6"/>
        <v>0.61633265572973162</v>
      </c>
      <c r="H224" s="65">
        <f t="shared" ca="1" si="7"/>
        <v>1</v>
      </c>
    </row>
    <row r="225" spans="3:8" x14ac:dyDescent="0.25">
      <c r="C225" s="76" t="s">
        <v>236</v>
      </c>
      <c r="D225" s="64">
        <f t="shared" ca="1" si="4"/>
        <v>10.561981955423587</v>
      </c>
      <c r="E225" s="64" t="s">
        <v>28</v>
      </c>
      <c r="F225" s="4">
        <f t="shared" ca="1" si="5"/>
        <v>0.81583214692784467</v>
      </c>
      <c r="G225" s="6">
        <f t="shared" ca="1" si="6"/>
        <v>0.69335090506208918</v>
      </c>
      <c r="H225" s="65">
        <f t="shared" ca="1" si="7"/>
        <v>0</v>
      </c>
    </row>
    <row r="226" spans="3:8" x14ac:dyDescent="0.25">
      <c r="C226" s="76" t="s">
        <v>237</v>
      </c>
      <c r="D226" s="64">
        <f t="shared" ca="1" si="4"/>
        <v>6.3224044358876537</v>
      </c>
      <c r="E226" s="64" t="s">
        <v>28</v>
      </c>
      <c r="F226" s="4">
        <f t="shared" ca="1" si="5"/>
        <v>0.32605694618923498</v>
      </c>
      <c r="G226" s="6">
        <f t="shared" ca="1" si="6"/>
        <v>0.58079966295902374</v>
      </c>
      <c r="H226" s="65">
        <f t="shared" ca="1" si="7"/>
        <v>1</v>
      </c>
    </row>
    <row r="227" spans="3:8" x14ac:dyDescent="0.25">
      <c r="C227" s="76" t="s">
        <v>238</v>
      </c>
      <c r="D227" s="64">
        <f t="shared" ca="1" si="4"/>
        <v>11.148614961890242</v>
      </c>
      <c r="E227" s="64" t="s">
        <v>28</v>
      </c>
      <c r="F227" s="4">
        <f t="shared" ca="1" si="5"/>
        <v>0.88360264933713917</v>
      </c>
      <c r="G227" s="6">
        <f t="shared" ca="1" si="6"/>
        <v>0.70756822189123414</v>
      </c>
      <c r="H227" s="65">
        <f t="shared" ca="1" si="7"/>
        <v>1</v>
      </c>
    </row>
    <row r="228" spans="3:8" x14ac:dyDescent="0.25">
      <c r="C228" s="76" t="s">
        <v>239</v>
      </c>
      <c r="D228" s="64">
        <f t="shared" ca="1" si="4"/>
        <v>14.939328969036602</v>
      </c>
      <c r="E228" s="64" t="s">
        <v>28</v>
      </c>
      <c r="F228" s="4">
        <f t="shared" ca="1" si="5"/>
        <v>1.3215231037309043</v>
      </c>
      <c r="G228" s="6">
        <f t="shared" ca="1" si="6"/>
        <v>0.78943499967904163</v>
      </c>
      <c r="H228" s="65">
        <f t="shared" ca="1" si="7"/>
        <v>1</v>
      </c>
    </row>
    <row r="229" spans="3:8" x14ac:dyDescent="0.25">
      <c r="C229" s="76" t="s">
        <v>240</v>
      </c>
      <c r="D229" s="64">
        <f t="shared" ca="1" si="4"/>
        <v>8.0365910858647496</v>
      </c>
      <c r="E229" s="64" t="s">
        <v>28</v>
      </c>
      <c r="F229" s="4">
        <f t="shared" ca="1" si="5"/>
        <v>0.52408755342008861</v>
      </c>
      <c r="G229" s="6">
        <f t="shared" ca="1" si="6"/>
        <v>0.62810307518678499</v>
      </c>
      <c r="H229" s="65">
        <f t="shared" ca="1" si="7"/>
        <v>1</v>
      </c>
    </row>
    <row r="230" spans="3:8" x14ac:dyDescent="0.25">
      <c r="C230" s="76" t="s">
        <v>241</v>
      </c>
      <c r="D230" s="64">
        <f t="shared" ca="1" si="4"/>
        <v>6.1318419947250185</v>
      </c>
      <c r="E230" s="64" t="s">
        <v>28</v>
      </c>
      <c r="F230" s="4">
        <f t="shared" ca="1" si="5"/>
        <v>0.30404230972048485</v>
      </c>
      <c r="G230" s="6">
        <f t="shared" ca="1" si="6"/>
        <v>0.57543039440424015</v>
      </c>
      <c r="H230" s="65">
        <f t="shared" ca="1" si="7"/>
        <v>0</v>
      </c>
    </row>
    <row r="231" spans="3:8" x14ac:dyDescent="0.25">
      <c r="C231" s="76" t="s">
        <v>242</v>
      </c>
      <c r="D231" s="64">
        <f t="shared" ca="1" si="4"/>
        <v>13.390955133091518</v>
      </c>
      <c r="E231" s="64" t="s">
        <v>28</v>
      </c>
      <c r="F231" s="4">
        <f t="shared" ca="1" si="5"/>
        <v>1.1426479439245507</v>
      </c>
      <c r="G231" s="6">
        <f t="shared" ca="1" si="6"/>
        <v>0.75816547291676284</v>
      </c>
      <c r="H231" s="65">
        <f t="shared" ca="1" si="7"/>
        <v>0</v>
      </c>
    </row>
    <row r="232" spans="3:8" x14ac:dyDescent="0.25">
      <c r="C232" s="76" t="s">
        <v>243</v>
      </c>
      <c r="D232" s="64">
        <f t="shared" ca="1" si="4"/>
        <v>8.6281751951944408</v>
      </c>
      <c r="E232" s="64" t="s">
        <v>28</v>
      </c>
      <c r="F232" s="4">
        <f t="shared" ca="1" si="5"/>
        <v>0.59243002966107894</v>
      </c>
      <c r="G232" s="6">
        <f t="shared" ca="1" si="6"/>
        <v>0.6439225128863576</v>
      </c>
      <c r="H232" s="65">
        <f t="shared" ca="1" si="7"/>
        <v>0</v>
      </c>
    </row>
    <row r="233" spans="3:8" x14ac:dyDescent="0.25">
      <c r="C233" s="76" t="s">
        <v>244</v>
      </c>
      <c r="D233" s="64">
        <f t="shared" ca="1" si="4"/>
        <v>8.434811736013458</v>
      </c>
      <c r="E233" s="64" t="s">
        <v>28</v>
      </c>
      <c r="F233" s="4">
        <f t="shared" ca="1" si="5"/>
        <v>0.57009180690197625</v>
      </c>
      <c r="G233" s="6">
        <f t="shared" ca="1" si="6"/>
        <v>0.63878435884247042</v>
      </c>
      <c r="H233" s="65">
        <f t="shared" ca="1" si="7"/>
        <v>1</v>
      </c>
    </row>
    <row r="234" spans="3:8" x14ac:dyDescent="0.25">
      <c r="C234" s="76" t="s">
        <v>245</v>
      </c>
      <c r="D234" s="64">
        <f t="shared" ca="1" si="4"/>
        <v>7.9622449858307043</v>
      </c>
      <c r="E234" s="64" t="s">
        <v>28</v>
      </c>
      <c r="F234" s="4">
        <f t="shared" ca="1" si="5"/>
        <v>0.51549875514938426</v>
      </c>
      <c r="G234" s="6">
        <f t="shared" ca="1" si="6"/>
        <v>0.62609462376085523</v>
      </c>
      <c r="H234" s="65">
        <f t="shared" ca="1" si="7"/>
        <v>0</v>
      </c>
    </row>
    <row r="235" spans="3:8" x14ac:dyDescent="0.25">
      <c r="C235" s="76" t="s">
        <v>246</v>
      </c>
      <c r="D235" s="64">
        <f t="shared" ca="1" si="4"/>
        <v>9.4932014359469026</v>
      </c>
      <c r="E235" s="64" t="s">
        <v>28</v>
      </c>
      <c r="F235" s="4">
        <f t="shared" ca="1" si="5"/>
        <v>0.69236177964240186</v>
      </c>
      <c r="G235" s="6">
        <f t="shared" ca="1" si="6"/>
        <v>0.66649211028895128</v>
      </c>
      <c r="H235" s="65">
        <f t="shared" ca="1" si="7"/>
        <v>1</v>
      </c>
    </row>
    <row r="236" spans="3:8" x14ac:dyDescent="0.25">
      <c r="C236" s="76" t="s">
        <v>247</v>
      </c>
      <c r="D236" s="64">
        <f t="shared" ca="1" si="4"/>
        <v>9.6731202128372367</v>
      </c>
      <c r="E236" s="64" t="s">
        <v>28</v>
      </c>
      <c r="F236" s="4">
        <f t="shared" ca="1" si="5"/>
        <v>0.71314681179762329</v>
      </c>
      <c r="G236" s="6">
        <f t="shared" ca="1" si="6"/>
        <v>0.67109611695993909</v>
      </c>
      <c r="H236" s="65">
        <f t="shared" ca="1" si="7"/>
        <v>1</v>
      </c>
    </row>
    <row r="237" spans="3:8" x14ac:dyDescent="0.25">
      <c r="C237" s="76" t="s">
        <v>248</v>
      </c>
      <c r="D237" s="64">
        <f t="shared" ca="1" si="4"/>
        <v>5.9645485704494954</v>
      </c>
      <c r="E237" s="64" t="s">
        <v>28</v>
      </c>
      <c r="F237" s="4">
        <f t="shared" ca="1" si="5"/>
        <v>0.2847158154933519</v>
      </c>
      <c r="G237" s="6">
        <f t="shared" ca="1" si="6"/>
        <v>0.57070198774050573</v>
      </c>
      <c r="H237" s="65">
        <f t="shared" ca="1" si="7"/>
        <v>0</v>
      </c>
    </row>
    <row r="238" spans="3:8" x14ac:dyDescent="0.25">
      <c r="C238" s="76" t="s">
        <v>249</v>
      </c>
      <c r="D238" s="64">
        <f t="shared" ca="1" si="4"/>
        <v>13.185626088537598</v>
      </c>
      <c r="E238" s="64" t="s">
        <v>28</v>
      </c>
      <c r="F238" s="4">
        <f t="shared" ca="1" si="5"/>
        <v>1.1189274025379479</v>
      </c>
      <c r="G238" s="6">
        <f t="shared" ca="1" si="6"/>
        <v>0.75378970643650656</v>
      </c>
      <c r="H238" s="65">
        <f t="shared" ca="1" si="7"/>
        <v>0</v>
      </c>
    </row>
    <row r="239" spans="3:8" x14ac:dyDescent="0.25">
      <c r="C239" s="76" t="s">
        <v>250</v>
      </c>
      <c r="D239" s="64">
        <f t="shared" ca="1" si="4"/>
        <v>8.0856100540877005</v>
      </c>
      <c r="E239" s="64" t="s">
        <v>28</v>
      </c>
      <c r="F239" s="4">
        <f t="shared" ca="1" si="5"/>
        <v>0.52975044668970461</v>
      </c>
      <c r="G239" s="6">
        <f t="shared" ca="1" si="6"/>
        <v>0.6294249057392356</v>
      </c>
      <c r="H239" s="65">
        <f t="shared" ca="1" si="7"/>
        <v>0</v>
      </c>
    </row>
    <row r="240" spans="3:8" x14ac:dyDescent="0.25">
      <c r="C240" s="76" t="s">
        <v>251</v>
      </c>
      <c r="D240" s="64">
        <f t="shared" ca="1" si="4"/>
        <v>12.639447263567671</v>
      </c>
      <c r="E240" s="64" t="s">
        <v>28</v>
      </c>
      <c r="F240" s="4">
        <f t="shared" ca="1" si="5"/>
        <v>1.0558303504363731</v>
      </c>
      <c r="G240" s="6">
        <f t="shared" ca="1" si="6"/>
        <v>0.74189291385861733</v>
      </c>
      <c r="H240" s="65">
        <f t="shared" ca="1" si="7"/>
        <v>1</v>
      </c>
    </row>
    <row r="241" spans="3:8" x14ac:dyDescent="0.25">
      <c r="C241" s="76" t="s">
        <v>252</v>
      </c>
      <c r="D241" s="64">
        <f t="shared" ca="1" si="4"/>
        <v>6.9641776414584289</v>
      </c>
      <c r="E241" s="64" t="s">
        <v>28</v>
      </c>
      <c r="F241" s="4">
        <f t="shared" ca="1" si="5"/>
        <v>0.40019749418928519</v>
      </c>
      <c r="G241" s="6">
        <f t="shared" ca="1" si="6"/>
        <v>0.59873510928869922</v>
      </c>
      <c r="H241" s="65">
        <f t="shared" ca="1" si="7"/>
        <v>1</v>
      </c>
    </row>
    <row r="242" spans="3:8" x14ac:dyDescent="0.25">
      <c r="C242" s="76" t="s">
        <v>253</v>
      </c>
      <c r="D242" s="64">
        <f t="shared" ca="1" si="4"/>
        <v>9.1794440320749526</v>
      </c>
      <c r="E242" s="64" t="s">
        <v>28</v>
      </c>
      <c r="F242" s="4">
        <f t="shared" ca="1" si="5"/>
        <v>0.65611510299679343</v>
      </c>
      <c r="G242" s="6">
        <f t="shared" ca="1" si="6"/>
        <v>0.65838716105185768</v>
      </c>
      <c r="H242" s="65">
        <f t="shared" ca="1" si="7"/>
        <v>1</v>
      </c>
    </row>
    <row r="243" spans="3:8" x14ac:dyDescent="0.25">
      <c r="C243" s="76" t="s">
        <v>254</v>
      </c>
      <c r="D243" s="64">
        <f t="shared" ca="1" si="4"/>
        <v>11.13308406363921</v>
      </c>
      <c r="E243" s="64" t="s">
        <v>28</v>
      </c>
      <c r="F243" s="4">
        <f t="shared" ca="1" si="5"/>
        <v>0.88180844961476135</v>
      </c>
      <c r="G243" s="6">
        <f t="shared" ca="1" si="6"/>
        <v>0.70719683606687045</v>
      </c>
      <c r="H243" s="65">
        <f t="shared" ca="1" si="7"/>
        <v>1</v>
      </c>
    </row>
    <row r="244" spans="3:8" x14ac:dyDescent="0.25">
      <c r="C244" s="76" t="s">
        <v>255</v>
      </c>
      <c r="D244" s="64">
        <f t="shared" ca="1" si="4"/>
        <v>8.6686760603676305</v>
      </c>
      <c r="E244" s="64" t="s">
        <v>28</v>
      </c>
      <c r="F244" s="4">
        <f t="shared" ca="1" si="5"/>
        <v>0.59710887307858473</v>
      </c>
      <c r="G244" s="6">
        <f t="shared" ca="1" si="6"/>
        <v>0.6449945837514135</v>
      </c>
      <c r="H244" s="65">
        <f t="shared" ca="1" si="7"/>
        <v>1</v>
      </c>
    </row>
    <row r="245" spans="3:8" x14ac:dyDescent="0.25">
      <c r="C245" s="76" t="s">
        <v>256</v>
      </c>
      <c r="D245" s="64">
        <f t="shared" ca="1" si="4"/>
        <v>4.89315880237519</v>
      </c>
      <c r="E245" s="64" t="s">
        <v>28</v>
      </c>
      <c r="F245" s="4">
        <f t="shared" ca="1" si="5"/>
        <v>0.16094401598977215</v>
      </c>
      <c r="G245" s="6">
        <f t="shared" ca="1" si="6"/>
        <v>0.54014937569550514</v>
      </c>
      <c r="H245" s="65">
        <f t="shared" ca="1" si="7"/>
        <v>1</v>
      </c>
    </row>
    <row r="246" spans="3:8" x14ac:dyDescent="0.25">
      <c r="C246" s="76" t="s">
        <v>257</v>
      </c>
      <c r="D246" s="64">
        <f t="shared" ca="1" si="4"/>
        <v>5.7341363763216249</v>
      </c>
      <c r="E246" s="64" t="s">
        <v>28</v>
      </c>
      <c r="F246" s="4">
        <f t="shared" ca="1" si="5"/>
        <v>0.25809755503895787</v>
      </c>
      <c r="G246" s="6">
        <f t="shared" ca="1" si="6"/>
        <v>0.56416857131975329</v>
      </c>
      <c r="H246" s="65">
        <f t="shared" ca="1" si="7"/>
        <v>0</v>
      </c>
    </row>
    <row r="247" spans="3:8" x14ac:dyDescent="0.25">
      <c r="C247" s="76" t="s">
        <v>258</v>
      </c>
      <c r="D247" s="64">
        <f t="shared" ca="1" si="4"/>
        <v>10.937511894275122</v>
      </c>
      <c r="E247" s="64" t="s">
        <v>28</v>
      </c>
      <c r="F247" s="4">
        <f t="shared" ca="1" si="5"/>
        <v>0.85921506664964309</v>
      </c>
      <c r="G247" s="6">
        <f t="shared" ca="1" si="6"/>
        <v>0.70249663318903388</v>
      </c>
      <c r="H247" s="65">
        <f t="shared" ca="1" si="7"/>
        <v>0</v>
      </c>
    </row>
    <row r="248" spans="3:8" x14ac:dyDescent="0.25">
      <c r="C248" s="76" t="s">
        <v>259</v>
      </c>
      <c r="D248" s="64">
        <f t="shared" ca="1" si="4"/>
        <v>10.879558617839752</v>
      </c>
      <c r="E248" s="64" t="s">
        <v>28</v>
      </c>
      <c r="F248" s="4">
        <f t="shared" ca="1" si="5"/>
        <v>0.85252004162207851</v>
      </c>
      <c r="G248" s="6">
        <f t="shared" ca="1" si="6"/>
        <v>0.70109551137787574</v>
      </c>
      <c r="H248" s="65">
        <f t="shared" ca="1" si="7"/>
        <v>1</v>
      </c>
    </row>
    <row r="249" spans="3:8" x14ac:dyDescent="0.25">
      <c r="C249" s="76" t="s">
        <v>260</v>
      </c>
      <c r="D249" s="64">
        <f t="shared" ca="1" si="4"/>
        <v>11.412329136119345</v>
      </c>
      <c r="E249" s="64" t="s">
        <v>28</v>
      </c>
      <c r="F249" s="4">
        <f t="shared" ca="1" si="5"/>
        <v>0.91406810539390526</v>
      </c>
      <c r="G249" s="6">
        <f t="shared" ca="1" si="6"/>
        <v>0.71383190109083561</v>
      </c>
      <c r="H249" s="65">
        <f t="shared" ca="1" si="7"/>
        <v>0</v>
      </c>
    </row>
    <row r="250" spans="3:8" x14ac:dyDescent="0.25">
      <c r="C250" s="76" t="s">
        <v>261</v>
      </c>
      <c r="D250" s="64">
        <f t="shared" ca="1" si="4"/>
        <v>10.435026988751657</v>
      </c>
      <c r="E250" s="64" t="s">
        <v>28</v>
      </c>
      <c r="F250" s="4">
        <f t="shared" ca="1" si="5"/>
        <v>0.80116573406005642</v>
      </c>
      <c r="G250" s="6">
        <f t="shared" ca="1" si="6"/>
        <v>0.69022378770702375</v>
      </c>
      <c r="H250" s="65">
        <f t="shared" ca="1" si="7"/>
        <v>0</v>
      </c>
    </row>
    <row r="251" spans="3:8" x14ac:dyDescent="0.25">
      <c r="C251" s="76" t="s">
        <v>262</v>
      </c>
      <c r="D251" s="64">
        <f t="shared" ca="1" si="4"/>
        <v>9.2534332628547489</v>
      </c>
      <c r="E251" s="64" t="s">
        <v>28</v>
      </c>
      <c r="F251" s="4">
        <f t="shared" ca="1" si="5"/>
        <v>0.66466267411459601</v>
      </c>
      <c r="G251" s="6">
        <f t="shared" ca="1" si="6"/>
        <v>0.66030701441479112</v>
      </c>
      <c r="H251" s="65">
        <f t="shared" ca="1" si="7"/>
        <v>1</v>
      </c>
    </row>
    <row r="252" spans="3:8" x14ac:dyDescent="0.25">
      <c r="C252" s="76" t="s">
        <v>263</v>
      </c>
      <c r="D252" s="64">
        <f t="shared" ca="1" si="4"/>
        <v>13.317684713500453</v>
      </c>
      <c r="E252" s="64" t="s">
        <v>28</v>
      </c>
      <c r="F252" s="4">
        <f t="shared" ca="1" si="5"/>
        <v>1.1341834131315522</v>
      </c>
      <c r="G252" s="6">
        <f t="shared" ca="1" si="6"/>
        <v>0.75661010663676287</v>
      </c>
      <c r="H252" s="65">
        <f t="shared" ca="1" si="7"/>
        <v>0</v>
      </c>
    </row>
    <row r="253" spans="3:8" x14ac:dyDescent="0.25">
      <c r="C253" s="76" t="s">
        <v>264</v>
      </c>
      <c r="D253" s="64">
        <f t="shared" ca="1" si="4"/>
        <v>7.9219501263306249</v>
      </c>
      <c r="E253" s="64" t="s">
        <v>28</v>
      </c>
      <c r="F253" s="4">
        <f t="shared" ca="1" si="5"/>
        <v>0.51084371044046106</v>
      </c>
      <c r="G253" s="6">
        <f t="shared" ca="1" si="6"/>
        <v>0.625004239054745</v>
      </c>
      <c r="H253" s="65">
        <f t="shared" ca="1" si="7"/>
        <v>1</v>
      </c>
    </row>
    <row r="254" spans="3:8" x14ac:dyDescent="0.25">
      <c r="C254" s="76" t="s">
        <v>265</v>
      </c>
      <c r="D254" s="64">
        <f t="shared" ca="1" si="4"/>
        <v>9.4660392200039674</v>
      </c>
      <c r="E254" s="64" t="s">
        <v>28</v>
      </c>
      <c r="F254" s="4">
        <f t="shared" ca="1" si="5"/>
        <v>0.6892238774093008</v>
      </c>
      <c r="G254" s="6">
        <f t="shared" ca="1" si="6"/>
        <v>0.66579425218336952</v>
      </c>
      <c r="H254" s="65">
        <f t="shared" ca="1" si="7"/>
        <v>1</v>
      </c>
    </row>
    <row r="255" spans="3:8" x14ac:dyDescent="0.25">
      <c r="C255" s="76" t="s">
        <v>266</v>
      </c>
      <c r="D255" s="64">
        <f t="shared" ca="1" si="4"/>
        <v>2.4557124458958626</v>
      </c>
      <c r="E255" s="64" t="s">
        <v>28</v>
      </c>
      <c r="F255" s="4">
        <f t="shared" ca="1" si="5"/>
        <v>-0.12064082897018746</v>
      </c>
      <c r="G255" s="6">
        <f t="shared" ca="1" si="6"/>
        <v>0.46987631942821084</v>
      </c>
      <c r="H255" s="65">
        <f t="shared" ca="1" si="7"/>
        <v>1</v>
      </c>
    </row>
    <row r="256" spans="3:8" x14ac:dyDescent="0.25">
      <c r="C256" s="76" t="s">
        <v>267</v>
      </c>
      <c r="D256" s="64">
        <f t="shared" ca="1" si="4"/>
        <v>8.1260330269062724</v>
      </c>
      <c r="E256" s="64" t="s">
        <v>28</v>
      </c>
      <c r="F256" s="4">
        <f t="shared" ca="1" si="5"/>
        <v>0.53442029162954541</v>
      </c>
      <c r="G256" s="6">
        <f t="shared" ca="1" si="6"/>
        <v>0.63051348339817881</v>
      </c>
      <c r="H256" s="65">
        <f t="shared" ca="1" si="7"/>
        <v>1</v>
      </c>
    </row>
    <row r="257" spans="3:8" x14ac:dyDescent="0.25">
      <c r="C257" s="76" t="s">
        <v>268</v>
      </c>
      <c r="D257" s="64">
        <f t="shared" ca="1" si="4"/>
        <v>6.3825385465033779</v>
      </c>
      <c r="E257" s="64" t="s">
        <v>28</v>
      </c>
      <c r="F257" s="4">
        <f t="shared" ca="1" si="5"/>
        <v>0.33300391106069649</v>
      </c>
      <c r="G257" s="6">
        <f t="shared" ca="1" si="6"/>
        <v>0.58249009466381807</v>
      </c>
      <c r="H257" s="65">
        <f t="shared" ca="1" si="7"/>
        <v>0</v>
      </c>
    </row>
    <row r="258" spans="3:8" x14ac:dyDescent="0.25">
      <c r="C258" s="76" t="s">
        <v>269</v>
      </c>
      <c r="D258" s="64">
        <f t="shared" ca="1" si="4"/>
        <v>15.840575451400785</v>
      </c>
      <c r="E258" s="64" t="s">
        <v>28</v>
      </c>
      <c r="F258" s="4">
        <f t="shared" ca="1" si="5"/>
        <v>1.425639180104288</v>
      </c>
      <c r="G258" s="6">
        <f t="shared" ca="1" si="6"/>
        <v>0.80622094002156397</v>
      </c>
      <c r="H258" s="65">
        <f t="shared" ca="1" si="7"/>
        <v>1</v>
      </c>
    </row>
    <row r="259" spans="3:8" x14ac:dyDescent="0.25">
      <c r="C259" s="76" t="s">
        <v>270</v>
      </c>
      <c r="D259" s="64">
        <f t="shared" ca="1" si="4"/>
        <v>7.9662509337728862</v>
      </c>
      <c r="E259" s="64" t="s">
        <v>28</v>
      </c>
      <c r="F259" s="4">
        <f t="shared" ca="1" si="5"/>
        <v>0.51596154040298314</v>
      </c>
      <c r="G259" s="6">
        <f t="shared" ca="1" si="6"/>
        <v>0.62620295553261895</v>
      </c>
      <c r="H259" s="65">
        <f t="shared" ca="1" si="7"/>
        <v>1</v>
      </c>
    </row>
    <row r="260" spans="3:8" x14ac:dyDescent="0.25">
      <c r="C260" s="76" t="s">
        <v>271</v>
      </c>
      <c r="D260" s="64">
        <f t="shared" ca="1" si="4"/>
        <v>11.835723838042661</v>
      </c>
      <c r="E260" s="64" t="s">
        <v>28</v>
      </c>
      <c r="F260" s="4">
        <f t="shared" ca="1" si="5"/>
        <v>0.9629805793775994</v>
      </c>
      <c r="G260" s="6">
        <f t="shared" ca="1" si="6"/>
        <v>0.72371816972927339</v>
      </c>
      <c r="H260" s="65">
        <f t="shared" ca="1" si="7"/>
        <v>1</v>
      </c>
    </row>
    <row r="261" spans="3:8" x14ac:dyDescent="0.25">
      <c r="C261" s="76" t="s">
        <v>272</v>
      </c>
      <c r="D261" s="64">
        <f t="shared" ca="1" si="4"/>
        <v>8.2715518315807213</v>
      </c>
      <c r="E261" s="64" t="s">
        <v>28</v>
      </c>
      <c r="F261" s="4">
        <f t="shared" ca="1" si="5"/>
        <v>0.55123128315930336</v>
      </c>
      <c r="G261" s="6">
        <f t="shared" ca="1" si="6"/>
        <v>0.63442121090598158</v>
      </c>
      <c r="H261" s="65">
        <f t="shared" ca="1" si="7"/>
        <v>1</v>
      </c>
    </row>
    <row r="262" spans="3:8" x14ac:dyDescent="0.25">
      <c r="C262" s="76" t="s">
        <v>273</v>
      </c>
      <c r="D262" s="64">
        <f t="shared" ca="1" si="4"/>
        <v>8.434036772315137</v>
      </c>
      <c r="E262" s="64" t="s">
        <v>28</v>
      </c>
      <c r="F262" s="4">
        <f t="shared" ca="1" si="5"/>
        <v>0.57000227958488836</v>
      </c>
      <c r="G262" s="6">
        <f t="shared" ca="1" si="6"/>
        <v>0.63876370115099179</v>
      </c>
      <c r="H262" s="65">
        <f t="shared" ca="1" si="7"/>
        <v>1</v>
      </c>
    </row>
    <row r="263" spans="3:8" x14ac:dyDescent="0.25">
      <c r="C263" s="76" t="s">
        <v>274</v>
      </c>
      <c r="D263" s="64">
        <f t="shared" ca="1" si="4"/>
        <v>9.8389234640909873</v>
      </c>
      <c r="E263" s="64" t="s">
        <v>28</v>
      </c>
      <c r="F263" s="4">
        <f t="shared" ca="1" si="5"/>
        <v>0.73230115448665822</v>
      </c>
      <c r="G263" s="6">
        <f t="shared" ca="1" si="6"/>
        <v>0.67531004182666354</v>
      </c>
      <c r="H263" s="65">
        <f t="shared" ca="1" si="7"/>
        <v>1</v>
      </c>
    </row>
    <row r="264" spans="3:8" x14ac:dyDescent="0.25">
      <c r="C264" s="76" t="s">
        <v>275</v>
      </c>
      <c r="D264" s="64">
        <f t="shared" ca="1" si="4"/>
        <v>6.4001743047569466</v>
      </c>
      <c r="E264" s="64" t="s">
        <v>28</v>
      </c>
      <c r="F264" s="4">
        <f t="shared" ca="1" si="5"/>
        <v>0.33504127374577947</v>
      </c>
      <c r="G264" s="6">
        <f t="shared" ca="1" si="6"/>
        <v>0.58298548843659315</v>
      </c>
      <c r="H264" s="65">
        <f t="shared" ca="1" si="7"/>
        <v>1</v>
      </c>
    </row>
    <row r="265" spans="3:8" x14ac:dyDescent="0.25">
      <c r="C265" s="76" t="s">
        <v>276</v>
      </c>
      <c r="D265" s="64">
        <f t="shared" ca="1" si="4"/>
        <v>13.583228835043313</v>
      </c>
      <c r="E265" s="64" t="s">
        <v>28</v>
      </c>
      <c r="F265" s="4">
        <f t="shared" ca="1" si="5"/>
        <v>1.1648602729918356</v>
      </c>
      <c r="G265" s="6">
        <f t="shared" ca="1" si="6"/>
        <v>0.76221472975197946</v>
      </c>
      <c r="H265" s="65">
        <f t="shared" ca="1" si="7"/>
        <v>1</v>
      </c>
    </row>
    <row r="266" spans="3:8" x14ac:dyDescent="0.25">
      <c r="C266" s="76" t="s">
        <v>277</v>
      </c>
      <c r="D266" s="64">
        <f t="shared" ca="1" si="4"/>
        <v>10.897435023821673</v>
      </c>
      <c r="E266" s="64" t="s">
        <v>28</v>
      </c>
      <c r="F266" s="4">
        <f t="shared" ca="1" si="5"/>
        <v>0.85458520502289748</v>
      </c>
      <c r="G266" s="6">
        <f t="shared" ca="1" si="6"/>
        <v>0.70152810844036606</v>
      </c>
      <c r="H266" s="65">
        <f t="shared" ca="1" si="7"/>
        <v>0</v>
      </c>
    </row>
    <row r="267" spans="3:8" x14ac:dyDescent="0.25">
      <c r="C267" s="76" t="s">
        <v>278</v>
      </c>
      <c r="D267" s="64">
        <f t="shared" ca="1" si="4"/>
        <v>4.9419753619233697</v>
      </c>
      <c r="E267" s="64" t="s">
        <v>28</v>
      </c>
      <c r="F267" s="4">
        <f t="shared" ca="1" si="5"/>
        <v>0.16658352609234839</v>
      </c>
      <c r="G267" s="6">
        <f t="shared" ca="1" si="6"/>
        <v>0.5415498416775395</v>
      </c>
      <c r="H267" s="65">
        <f t="shared" ca="1" si="7"/>
        <v>1</v>
      </c>
    </row>
    <row r="268" spans="3:8" x14ac:dyDescent="0.25">
      <c r="C268" s="76" t="s">
        <v>279</v>
      </c>
      <c r="D268" s="64">
        <f t="shared" ca="1" si="4"/>
        <v>6.2090824090929768</v>
      </c>
      <c r="E268" s="64" t="s">
        <v>28</v>
      </c>
      <c r="F268" s="4">
        <f t="shared" ca="1" si="5"/>
        <v>0.31296547229455685</v>
      </c>
      <c r="G268" s="6">
        <f t="shared" ca="1" si="6"/>
        <v>0.57760893375217559</v>
      </c>
      <c r="H268" s="65">
        <f t="shared" ca="1" si="7"/>
        <v>1</v>
      </c>
    </row>
    <row r="269" spans="3:8" x14ac:dyDescent="0.25">
      <c r="C269" s="76" t="s">
        <v>280</v>
      </c>
      <c r="D269" s="64">
        <f t="shared" ca="1" si="4"/>
        <v>5.8114390768788855</v>
      </c>
      <c r="E269" s="64" t="s">
        <v>28</v>
      </c>
      <c r="F269" s="4">
        <f t="shared" ca="1" si="5"/>
        <v>0.26702791319578034</v>
      </c>
      <c r="G269" s="6">
        <f t="shared" ca="1" si="6"/>
        <v>0.56636311700116371</v>
      </c>
      <c r="H269" s="65">
        <f t="shared" ca="1" si="7"/>
        <v>1</v>
      </c>
    </row>
    <row r="270" spans="3:8" x14ac:dyDescent="0.25">
      <c r="C270" s="76" t="s">
        <v>281</v>
      </c>
      <c r="D270" s="64">
        <f t="shared" ca="1" si="4"/>
        <v>10.264295006382016</v>
      </c>
      <c r="E270" s="64" t="s">
        <v>28</v>
      </c>
      <c r="F270" s="4">
        <f t="shared" ca="1" si="5"/>
        <v>0.78144200202490188</v>
      </c>
      <c r="G270" s="6">
        <f t="shared" ca="1" si="6"/>
        <v>0.68599081514524307</v>
      </c>
      <c r="H270" s="65">
        <f t="shared" ca="1" si="7"/>
        <v>0</v>
      </c>
    </row>
    <row r="271" spans="3:8" x14ac:dyDescent="0.25">
      <c r="C271" s="76" t="s">
        <v>282</v>
      </c>
      <c r="D271" s="64">
        <f t="shared" ca="1" si="4"/>
        <v>6.9110065659698883</v>
      </c>
      <c r="E271" s="64" t="s">
        <v>28</v>
      </c>
      <c r="F271" s="4">
        <f t="shared" ca="1" si="5"/>
        <v>0.39405493067891484</v>
      </c>
      <c r="G271" s="6">
        <f t="shared" ca="1" si="6"/>
        <v>0.5972584590139336</v>
      </c>
      <c r="H271" s="65">
        <f t="shared" ca="1" si="7"/>
        <v>1</v>
      </c>
    </row>
    <row r="272" spans="3:8" x14ac:dyDescent="0.25">
      <c r="C272" s="76" t="s">
        <v>283</v>
      </c>
      <c r="D272" s="64">
        <f t="shared" ca="1" si="4"/>
        <v>12.187492920498254</v>
      </c>
      <c r="E272" s="64" t="s">
        <v>28</v>
      </c>
      <c r="F272" s="4">
        <f t="shared" ca="1" si="5"/>
        <v>1.0036185373296416</v>
      </c>
      <c r="G272" s="6">
        <f t="shared" ca="1" si="6"/>
        <v>0.73176943113466542</v>
      </c>
      <c r="H272" s="65">
        <f t="shared" ca="1" si="7"/>
        <v>1</v>
      </c>
    </row>
  </sheetData>
  <phoneticPr fontId="2" type="noConversion"/>
  <pageMargins left="0.75" right="0.75" top="1" bottom="1" header="0.5" footer="0.5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binary hazards data</vt:lpstr>
      <vt:lpstr>binary hazards data+graph</vt:lpstr>
      <vt:lpstr>binary simulate hazards</vt:lpstr>
      <vt:lpstr>binary simulate odds</vt:lpstr>
    </vt:vector>
  </TitlesOfParts>
  <Company>Auckland University of Technology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Reviewer</dc:creator>
  <cp:lastModifiedBy>Will Hopkins</cp:lastModifiedBy>
  <dcterms:created xsi:type="dcterms:W3CDTF">2006-09-18T18:15:32Z</dcterms:created>
  <dcterms:modified xsi:type="dcterms:W3CDTF">2016-12-07T15:41:38Z</dcterms:modified>
</cp:coreProperties>
</file>