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WillsDocuments\CONFERENCES SEMINARS\CHINA Yoyo\Mixed-model Workshop\Getting started\"/>
    </mc:Choice>
  </mc:AlternateContent>
  <bookViews>
    <workbookView xWindow="3945" yWindow="0" windowWidth="20040" windowHeight="9510"/>
  </bookViews>
  <sheets>
    <sheet name="Sheet1" sheetId="2" r:id="rId1"/>
    <sheet name="Generate data" sheetId="1" r:id="rId2"/>
  </sheets>
  <calcPr calcId="162913"/>
</workbook>
</file>

<file path=xl/calcChain.xml><?xml version="1.0" encoding="utf-8"?>
<calcChain xmlns="http://schemas.openxmlformats.org/spreadsheetml/2006/main">
  <c r="D20" i="1" l="1"/>
  <c r="D21" i="1"/>
  <c r="D22" i="1"/>
  <c r="D23" i="1"/>
  <c r="D24" i="1"/>
  <c r="D25" i="1"/>
  <c r="D26" i="1"/>
  <c r="D27" i="1"/>
  <c r="D28" i="1"/>
  <c r="D19" i="1"/>
  <c r="D10" i="1"/>
  <c r="D11" i="1"/>
  <c r="D12" i="1"/>
  <c r="D13" i="1"/>
  <c r="D14" i="1"/>
  <c r="D15" i="1"/>
  <c r="D16" i="1"/>
  <c r="D17" i="1"/>
  <c r="D18" i="1"/>
  <c r="D9" i="1"/>
  <c r="E20" i="1"/>
  <c r="F20" i="1" s="1"/>
  <c r="E21" i="1"/>
  <c r="F21" i="1" s="1"/>
  <c r="E22" i="1"/>
  <c r="F22" i="1" s="1"/>
  <c r="E23" i="1"/>
  <c r="F23" i="1" s="1"/>
  <c r="E24" i="1"/>
  <c r="F24" i="1" s="1"/>
  <c r="E25" i="1"/>
  <c r="F25" i="1" s="1"/>
  <c r="E26" i="1"/>
  <c r="F26" i="1" s="1"/>
  <c r="E27" i="1"/>
  <c r="F27" i="1" s="1"/>
  <c r="E28" i="1"/>
  <c r="F28" i="1" s="1"/>
  <c r="E19" i="1"/>
  <c r="E10" i="1"/>
  <c r="F10" i="1" s="1"/>
  <c r="E11" i="1"/>
  <c r="F11" i="1" s="1"/>
  <c r="E12" i="1"/>
  <c r="F12" i="1" s="1"/>
  <c r="E13" i="1"/>
  <c r="F13" i="1" s="1"/>
  <c r="E14" i="1"/>
  <c r="F14" i="1" s="1"/>
  <c r="E15" i="1"/>
  <c r="F15" i="1" s="1"/>
  <c r="E16" i="1"/>
  <c r="F16" i="1" s="1"/>
  <c r="E17" i="1"/>
  <c r="F17" i="1" s="1"/>
  <c r="E18" i="1"/>
  <c r="F18" i="1" s="1"/>
  <c r="E9" i="1"/>
  <c r="F19" i="1" l="1"/>
  <c r="F36" i="1" s="1"/>
  <c r="F9" i="1"/>
  <c r="F30" i="1" s="1"/>
  <c r="G25" i="1"/>
  <c r="G21" i="1"/>
  <c r="G28" i="1"/>
  <c r="G24" i="1"/>
  <c r="G27" i="1"/>
  <c r="G23" i="1"/>
  <c r="G26" i="1"/>
  <c r="G22" i="1"/>
  <c r="E32" i="1"/>
  <c r="E33" i="1"/>
  <c r="E31" i="1"/>
  <c r="E30" i="1"/>
  <c r="D32" i="1"/>
  <c r="D33" i="1"/>
  <c r="D30" i="1"/>
  <c r="D31" i="1"/>
  <c r="G17" i="1"/>
  <c r="G12" i="1"/>
  <c r="G16" i="1"/>
  <c r="G13" i="1"/>
  <c r="G11" i="1"/>
  <c r="G18" i="1"/>
  <c r="G14" i="1"/>
  <c r="G10" i="1"/>
  <c r="G15" i="1"/>
  <c r="F37" i="1" l="1"/>
  <c r="F35" i="1"/>
  <c r="G19" i="1"/>
  <c r="G9" i="1"/>
  <c r="G30" i="1" s="1"/>
  <c r="F31" i="1"/>
  <c r="F32" i="1"/>
  <c r="F33" i="1"/>
  <c r="G20" i="1"/>
  <c r="G32" i="1" l="1"/>
  <c r="G31" i="1"/>
  <c r="G33" i="1"/>
</calcChain>
</file>

<file path=xl/sharedStrings.xml><?xml version="1.0" encoding="utf-8"?>
<sst xmlns="http://schemas.openxmlformats.org/spreadsheetml/2006/main" count="119" uniqueCount="45">
  <si>
    <t>AthleteID</t>
  </si>
  <si>
    <t>Alex</t>
  </si>
  <si>
    <t>Ariel</t>
  </si>
  <si>
    <t>Ashley</t>
  </si>
  <si>
    <t>Bernie</t>
  </si>
  <si>
    <t>Casey</t>
  </si>
  <si>
    <t>Chris</t>
  </si>
  <si>
    <t>Corey</t>
  </si>
  <si>
    <t>Courtney</t>
  </si>
  <si>
    <t>Devon</t>
  </si>
  <si>
    <t>Drew</t>
  </si>
  <si>
    <t>Dylan</t>
  </si>
  <si>
    <t>Frances</t>
  </si>
  <si>
    <t>Gene</t>
  </si>
  <si>
    <t>Jaimie</t>
  </si>
  <si>
    <t>Jean</t>
  </si>
  <si>
    <t>Jesse</t>
  </si>
  <si>
    <t>Jo</t>
  </si>
  <si>
    <t>Jody</t>
  </si>
  <si>
    <t>Jordan</t>
  </si>
  <si>
    <t>Kade</t>
  </si>
  <si>
    <t>Height</t>
  </si>
  <si>
    <t>Weight</t>
  </si>
  <si>
    <t>BMI</t>
  </si>
  <si>
    <t>Age</t>
  </si>
  <si>
    <t>Sex</t>
  </si>
  <si>
    <t>female</t>
  </si>
  <si>
    <t>male</t>
  </si>
  <si>
    <t>SDhght</t>
  </si>
  <si>
    <t>SDwgt</t>
  </si>
  <si>
    <t>r</t>
  </si>
  <si>
    <t>MeanHgt</t>
  </si>
  <si>
    <t>MeanWgt</t>
  </si>
  <si>
    <t>MeanAge</t>
  </si>
  <si>
    <t>SDage</t>
  </si>
  <si>
    <t>Mean</t>
  </si>
  <si>
    <t>SD</t>
  </si>
  <si>
    <t>It also serves as a good introduction to sampling variation.  Every time you open this spreadsheet, a new sample is generated.</t>
  </si>
  <si>
    <t>This spreadsheet generates a random sample of subjects with selected means and SD and correlation between height and weight.</t>
  </si>
  <si>
    <t>all</t>
  </si>
  <si>
    <t>Correlations</t>
  </si>
  <si>
    <t>Sample values:</t>
  </si>
  <si>
    <t>Population values:</t>
  </si>
  <si>
    <t>You can also generate a new sample by clicking in an empty cell away from other cells and hitting Ctrl-D.</t>
  </si>
  <si>
    <r>
      <t xml:space="preserve">Generating data in this way is called </t>
    </r>
    <r>
      <rPr>
        <i/>
        <sz val="11"/>
        <color theme="1"/>
        <rFont val="Calibri"/>
        <family val="2"/>
        <scheme val="minor"/>
      </rPr>
      <t>simulation.</t>
    </r>
    <r>
      <rPr>
        <sz val="11"/>
        <color theme="1"/>
        <rFont val="Calibri"/>
        <family val="2"/>
        <scheme val="minor"/>
      </rPr>
      <t xml:space="preserve"> There is a whole course on </t>
    </r>
    <r>
      <rPr>
        <b/>
        <sz val="11"/>
        <color theme="1"/>
        <rFont val="Calibri"/>
        <family val="2"/>
        <scheme val="minor"/>
      </rPr>
      <t>Understanding Stats via Simulations</t>
    </r>
    <r>
      <rPr>
        <sz val="11"/>
        <color theme="1"/>
        <rFont val="Calibri"/>
        <family val="2"/>
        <scheme val="minor"/>
      </rPr>
      <t xml:space="preserve"> at sportsci.org.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</si>
</sst>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2" fillId="0" borderId="0" xfId="0" applyNumberFormat="1" applyFont="1" applyFill="1"/>
    <xf numFmtId="0" fontId="3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2" fillId="0" borderId="2" xfId="0" applyNumberFormat="1" applyFont="1" applyFill="1" applyBorder="1"/>
    <xf numFmtId="2" fontId="2" fillId="0" borderId="3" xfId="0" applyNumberFormat="1" applyFont="1" applyFill="1" applyBorder="1"/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2" fontId="2" fillId="0" borderId="5" xfId="0" applyNumberFormat="1" applyFont="1" applyFill="1" applyBorder="1"/>
    <xf numFmtId="2" fontId="2" fillId="0" borderId="1" xfId="0" applyNumberFormat="1" applyFont="1" applyFill="1" applyBorder="1"/>
    <xf numFmtId="164" fontId="0" fillId="0" borderId="1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right"/>
    </xf>
    <xf numFmtId="2" fontId="0" fillId="0" borderId="6" xfId="0" applyNumberFormat="1" applyBorder="1" applyAlignment="1">
      <alignment horizontal="center"/>
    </xf>
    <xf numFmtId="0" fontId="0" fillId="0" borderId="10" xfId="0" applyBorder="1" applyAlignment="1">
      <alignment horizontal="right"/>
    </xf>
    <xf numFmtId="2" fontId="0" fillId="0" borderId="11" xfId="0" applyNumberForma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/>
  </sheetViews>
  <sheetFormatPr defaultRowHeight="15" x14ac:dyDescent="0.25"/>
  <sheetData>
    <row r="1" spans="1:5" x14ac:dyDescent="0.25">
      <c r="A1" s="10" t="s">
        <v>0</v>
      </c>
      <c r="B1" s="10" t="s">
        <v>25</v>
      </c>
      <c r="C1" s="11" t="s">
        <v>24</v>
      </c>
      <c r="D1" s="12" t="s">
        <v>21</v>
      </c>
      <c r="E1" s="12" t="s">
        <v>22</v>
      </c>
    </row>
    <row r="2" spans="1:5" x14ac:dyDescent="0.25">
      <c r="A2" s="7" t="s">
        <v>1</v>
      </c>
      <c r="B2" s="7" t="s">
        <v>26</v>
      </c>
      <c r="C2" s="8">
        <v>19</v>
      </c>
      <c r="D2" s="9">
        <v>169.9</v>
      </c>
      <c r="E2" s="9">
        <v>59.3</v>
      </c>
    </row>
    <row r="3" spans="1:5" x14ac:dyDescent="0.25">
      <c r="A3" s="7" t="s">
        <v>2</v>
      </c>
      <c r="B3" s="7" t="s">
        <v>26</v>
      </c>
      <c r="C3" s="8">
        <v>24</v>
      </c>
      <c r="D3" s="9">
        <v>167.1</v>
      </c>
      <c r="E3" s="9">
        <v>57.1</v>
      </c>
    </row>
    <row r="4" spans="1:5" x14ac:dyDescent="0.25">
      <c r="A4" s="7" t="s">
        <v>3</v>
      </c>
      <c r="B4" s="7" t="s">
        <v>26</v>
      </c>
      <c r="C4" s="8">
        <v>17</v>
      </c>
      <c r="D4" s="9">
        <v>176.1</v>
      </c>
      <c r="E4" s="9">
        <v>67.2</v>
      </c>
    </row>
    <row r="5" spans="1:5" x14ac:dyDescent="0.25">
      <c r="A5" s="7" t="s">
        <v>4</v>
      </c>
      <c r="B5" s="7" t="s">
        <v>26</v>
      </c>
      <c r="C5" s="8">
        <v>18</v>
      </c>
      <c r="D5" s="9">
        <v>169.5</v>
      </c>
      <c r="E5" s="9">
        <v>62.5</v>
      </c>
    </row>
    <row r="6" spans="1:5" x14ac:dyDescent="0.25">
      <c r="A6" s="7" t="s">
        <v>5</v>
      </c>
      <c r="B6" s="7" t="s">
        <v>26</v>
      </c>
      <c r="C6" s="8">
        <v>17</v>
      </c>
      <c r="D6" s="9">
        <v>171.7</v>
      </c>
      <c r="E6" s="9">
        <v>64.599999999999994</v>
      </c>
    </row>
    <row r="7" spans="1:5" x14ac:dyDescent="0.25">
      <c r="A7" s="7" t="s">
        <v>6</v>
      </c>
      <c r="B7" s="7" t="s">
        <v>26</v>
      </c>
      <c r="C7" s="8">
        <v>17</v>
      </c>
      <c r="D7" s="9">
        <v>172.1</v>
      </c>
      <c r="E7" s="9">
        <v>67.400000000000006</v>
      </c>
    </row>
    <row r="8" spans="1:5" x14ac:dyDescent="0.25">
      <c r="A8" s="7" t="s">
        <v>7</v>
      </c>
      <c r="B8" s="7" t="s">
        <v>26</v>
      </c>
      <c r="C8" s="8">
        <v>22</v>
      </c>
      <c r="D8" s="9">
        <v>170.6</v>
      </c>
      <c r="E8" s="9">
        <v>60.3</v>
      </c>
    </row>
    <row r="9" spans="1:5" x14ac:dyDescent="0.25">
      <c r="A9" s="7" t="s">
        <v>8</v>
      </c>
      <c r="B9" s="7" t="s">
        <v>26</v>
      </c>
      <c r="C9" s="8">
        <v>20</v>
      </c>
      <c r="D9" s="9">
        <v>168</v>
      </c>
      <c r="E9" s="9">
        <v>61.8</v>
      </c>
    </row>
    <row r="10" spans="1:5" x14ac:dyDescent="0.25">
      <c r="A10" s="7" t="s">
        <v>9</v>
      </c>
      <c r="B10" s="7" t="s">
        <v>26</v>
      </c>
      <c r="C10" s="8">
        <v>23</v>
      </c>
      <c r="D10" s="9">
        <v>166</v>
      </c>
      <c r="E10" s="9">
        <v>55.4</v>
      </c>
    </row>
    <row r="11" spans="1:5" x14ac:dyDescent="0.25">
      <c r="A11" s="7" t="s">
        <v>10</v>
      </c>
      <c r="B11" s="7" t="s">
        <v>26</v>
      </c>
      <c r="C11" s="8">
        <v>23</v>
      </c>
      <c r="D11" s="9">
        <v>172.8</v>
      </c>
      <c r="E11" s="9">
        <v>64.599999999999994</v>
      </c>
    </row>
    <row r="12" spans="1:5" x14ac:dyDescent="0.25">
      <c r="A12" s="7" t="s">
        <v>11</v>
      </c>
      <c r="B12" s="7" t="s">
        <v>27</v>
      </c>
      <c r="C12" s="8">
        <v>22</v>
      </c>
      <c r="D12" s="9">
        <v>187.9</v>
      </c>
      <c r="E12" s="9">
        <v>79.5</v>
      </c>
    </row>
    <row r="13" spans="1:5" x14ac:dyDescent="0.25">
      <c r="A13" s="7" t="s">
        <v>12</v>
      </c>
      <c r="B13" s="7" t="s">
        <v>27</v>
      </c>
      <c r="C13" s="8">
        <v>32</v>
      </c>
      <c r="D13" s="9">
        <v>188.6</v>
      </c>
      <c r="E13" s="9">
        <v>81.099999999999994</v>
      </c>
    </row>
    <row r="14" spans="1:5" x14ac:dyDescent="0.25">
      <c r="A14" s="7" t="s">
        <v>13</v>
      </c>
      <c r="B14" s="7" t="s">
        <v>27</v>
      </c>
      <c r="C14" s="8">
        <v>28</v>
      </c>
      <c r="D14" s="9">
        <v>178.1</v>
      </c>
      <c r="E14" s="9">
        <v>71.7</v>
      </c>
    </row>
    <row r="15" spans="1:5" x14ac:dyDescent="0.25">
      <c r="A15" s="7" t="s">
        <v>14</v>
      </c>
      <c r="B15" s="7" t="s">
        <v>27</v>
      </c>
      <c r="C15" s="8">
        <v>25</v>
      </c>
      <c r="D15" s="9">
        <v>179.9</v>
      </c>
      <c r="E15" s="9">
        <v>69</v>
      </c>
    </row>
    <row r="16" spans="1:5" x14ac:dyDescent="0.25">
      <c r="A16" s="7" t="s">
        <v>15</v>
      </c>
      <c r="B16" s="7" t="s">
        <v>27</v>
      </c>
      <c r="C16" s="8">
        <v>29</v>
      </c>
      <c r="D16" s="9">
        <v>186.2</v>
      </c>
      <c r="E16" s="9">
        <v>75.400000000000006</v>
      </c>
    </row>
    <row r="17" spans="1:5" x14ac:dyDescent="0.25">
      <c r="A17" s="7" t="s">
        <v>16</v>
      </c>
      <c r="B17" s="7" t="s">
        <v>27</v>
      </c>
      <c r="C17" s="8">
        <v>29</v>
      </c>
      <c r="D17" s="9">
        <v>186.2</v>
      </c>
      <c r="E17" s="9">
        <v>80.099999999999994</v>
      </c>
    </row>
    <row r="18" spans="1:5" x14ac:dyDescent="0.25">
      <c r="A18" s="7" t="s">
        <v>17</v>
      </c>
      <c r="B18" s="7" t="s">
        <v>27</v>
      </c>
      <c r="C18" s="8">
        <v>29</v>
      </c>
      <c r="D18" s="9">
        <v>180</v>
      </c>
      <c r="E18" s="9">
        <v>76.099999999999994</v>
      </c>
    </row>
    <row r="19" spans="1:5" x14ac:dyDescent="0.25">
      <c r="A19" s="7" t="s">
        <v>18</v>
      </c>
      <c r="B19" s="7" t="s">
        <v>27</v>
      </c>
      <c r="C19" s="8">
        <v>18</v>
      </c>
      <c r="D19" s="9">
        <v>179</v>
      </c>
      <c r="E19" s="9">
        <v>70</v>
      </c>
    </row>
    <row r="20" spans="1:5" x14ac:dyDescent="0.25">
      <c r="A20" s="7" t="s">
        <v>19</v>
      </c>
      <c r="B20" s="7" t="s">
        <v>27</v>
      </c>
      <c r="C20" s="8">
        <v>23</v>
      </c>
      <c r="D20" s="9">
        <v>179.3</v>
      </c>
      <c r="E20" s="9">
        <v>71.099999999999994</v>
      </c>
    </row>
    <row r="21" spans="1:5" x14ac:dyDescent="0.25">
      <c r="A21" s="7" t="s">
        <v>20</v>
      </c>
      <c r="B21" s="7" t="s">
        <v>27</v>
      </c>
      <c r="C21" s="8">
        <v>17</v>
      </c>
      <c r="D21" s="9">
        <v>182.2</v>
      </c>
      <c r="E21" s="9">
        <v>67.7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37"/>
  <sheetViews>
    <sheetView workbookViewId="0"/>
  </sheetViews>
  <sheetFormatPr defaultRowHeight="15" x14ac:dyDescent="0.25"/>
  <cols>
    <col min="1" max="1" width="3.85546875" customWidth="1"/>
    <col min="4" max="6" width="8.85546875" style="5"/>
    <col min="7" max="7" width="12" style="5" bestFit="1" customWidth="1"/>
    <col min="8" max="8" width="12" style="5" customWidth="1"/>
    <col min="9" max="11" width="10.28515625" style="5" customWidth="1"/>
  </cols>
  <sheetData>
    <row r="2" spans="2:16" x14ac:dyDescent="0.25">
      <c r="B2" t="s">
        <v>38</v>
      </c>
    </row>
    <row r="3" spans="2:16" x14ac:dyDescent="0.25">
      <c r="B3" t="s">
        <v>37</v>
      </c>
    </row>
    <row r="4" spans="2:16" x14ac:dyDescent="0.25">
      <c r="B4" t="s">
        <v>43</v>
      </c>
    </row>
    <row r="5" spans="2:16" x14ac:dyDescent="0.25">
      <c r="B5" t="s">
        <v>44</v>
      </c>
    </row>
    <row r="7" spans="2:16" x14ac:dyDescent="0.25">
      <c r="B7" s="31" t="s">
        <v>41</v>
      </c>
      <c r="I7" s="32" t="s">
        <v>42</v>
      </c>
    </row>
    <row r="8" spans="2:16" x14ac:dyDescent="0.25">
      <c r="B8" s="13" t="s">
        <v>0</v>
      </c>
      <c r="C8" s="13" t="s">
        <v>25</v>
      </c>
      <c r="D8" s="14" t="s">
        <v>24</v>
      </c>
      <c r="E8" s="15" t="s">
        <v>21</v>
      </c>
      <c r="F8" s="15" t="s">
        <v>22</v>
      </c>
      <c r="G8" s="15" t="s">
        <v>23</v>
      </c>
      <c r="H8" s="2"/>
      <c r="I8" s="15" t="s">
        <v>25</v>
      </c>
      <c r="J8" s="15" t="s">
        <v>33</v>
      </c>
      <c r="K8" s="15" t="s">
        <v>34</v>
      </c>
      <c r="L8" s="15" t="s">
        <v>31</v>
      </c>
      <c r="M8" s="15" t="s">
        <v>28</v>
      </c>
      <c r="N8" s="15" t="s">
        <v>32</v>
      </c>
      <c r="O8" s="15" t="s">
        <v>29</v>
      </c>
      <c r="P8" s="15" t="s">
        <v>30</v>
      </c>
    </row>
    <row r="9" spans="2:16" x14ac:dyDescent="0.25">
      <c r="B9" s="1" t="s">
        <v>1</v>
      </c>
      <c r="C9" s="1" t="s">
        <v>26</v>
      </c>
      <c r="D9" s="3">
        <f ca="1">$J$9+$K$9*NORMSINV(RAND())</f>
        <v>20.768667150634911</v>
      </c>
      <c r="E9" s="4">
        <f t="shared" ref="E9:E18" ca="1" si="0">$L$9+$M$9*NORMSINV(RAND())</f>
        <v>166.20328309314863</v>
      </c>
      <c r="F9" s="4">
        <f ca="1">$N$9+$O$9*($P$9*(E9-$L$9)/$M$9+SQRT(1-$P$9^2)*NORMSINV(RAND()))</f>
        <v>56.302107197710718</v>
      </c>
      <c r="G9" s="4">
        <f ca="1">F9/E9^2*10000</f>
        <v>20.381936894292085</v>
      </c>
      <c r="H9" s="4"/>
      <c r="I9" s="4" t="s">
        <v>26</v>
      </c>
      <c r="J9" s="6">
        <v>20</v>
      </c>
      <c r="K9" s="6">
        <v>3</v>
      </c>
      <c r="L9" s="5">
        <v>170</v>
      </c>
      <c r="M9" s="5">
        <v>4</v>
      </c>
      <c r="N9" s="5">
        <v>60</v>
      </c>
      <c r="O9" s="5">
        <v>4</v>
      </c>
      <c r="P9" s="5">
        <v>0.7</v>
      </c>
    </row>
    <row r="10" spans="2:16" x14ac:dyDescent="0.25">
      <c r="B10" s="1" t="s">
        <v>2</v>
      </c>
      <c r="C10" s="1" t="s">
        <v>26</v>
      </c>
      <c r="D10" s="3">
        <f t="shared" ref="D10:D18" ca="1" si="1">$J$9+$K$9*NORMSINV(RAND())</f>
        <v>20.871274215257191</v>
      </c>
      <c r="E10" s="4">
        <f t="shared" ca="1" si="0"/>
        <v>174.49679598913102</v>
      </c>
      <c r="F10" s="4">
        <f t="shared" ref="F10:F18" ca="1" si="2">$N$9+$O$9*($P$9*(E10-$L$9)/$M$9+SQRT(1-$P$9^2)*NORMSINV(RAND()))</f>
        <v>61.225175669273362</v>
      </c>
      <c r="G10" s="4">
        <f t="shared" ref="G10:G18" ca="1" si="3">F10/E10^2*10000</f>
        <v>20.107363339737692</v>
      </c>
      <c r="H10" s="4"/>
      <c r="I10" s="4" t="s">
        <v>27</v>
      </c>
      <c r="J10" s="6">
        <v>25</v>
      </c>
      <c r="K10" s="6">
        <v>4</v>
      </c>
      <c r="L10" s="5">
        <v>180</v>
      </c>
      <c r="M10" s="5">
        <v>5</v>
      </c>
      <c r="N10" s="5">
        <v>70</v>
      </c>
      <c r="O10" s="5">
        <v>6</v>
      </c>
      <c r="P10" s="5">
        <v>0.7</v>
      </c>
    </row>
    <row r="11" spans="2:16" x14ac:dyDescent="0.25">
      <c r="B11" s="1" t="s">
        <v>3</v>
      </c>
      <c r="C11" s="1" t="s">
        <v>26</v>
      </c>
      <c r="D11" s="3">
        <f t="shared" ca="1" si="1"/>
        <v>18.777962315877925</v>
      </c>
      <c r="E11" s="4">
        <f t="shared" ca="1" si="0"/>
        <v>168.93625469829033</v>
      </c>
      <c r="F11" s="4">
        <f t="shared" ca="1" si="2"/>
        <v>59.709375134986267</v>
      </c>
      <c r="G11" s="4">
        <f t="shared" ca="1" si="3"/>
        <v>20.921691931939531</v>
      </c>
      <c r="H11" s="4"/>
      <c r="I11" s="4"/>
      <c r="J11" s="4"/>
      <c r="K11" s="4"/>
    </row>
    <row r="12" spans="2:16" x14ac:dyDescent="0.25">
      <c r="B12" s="1" t="s">
        <v>4</v>
      </c>
      <c r="C12" s="1" t="s">
        <v>26</v>
      </c>
      <c r="D12" s="3">
        <f t="shared" ca="1" si="1"/>
        <v>19.81753349934117</v>
      </c>
      <c r="E12" s="4">
        <f t="shared" ca="1" si="0"/>
        <v>172.59264466482159</v>
      </c>
      <c r="F12" s="4">
        <f t="shared" ca="1" si="2"/>
        <v>62.515099477313086</v>
      </c>
      <c r="G12" s="4">
        <f t="shared" ca="1" si="3"/>
        <v>20.98651661449281</v>
      </c>
      <c r="H12" s="4"/>
      <c r="I12" s="4"/>
      <c r="J12" s="4"/>
      <c r="K12" s="4"/>
    </row>
    <row r="13" spans="2:16" x14ac:dyDescent="0.25">
      <c r="B13" s="1" t="s">
        <v>5</v>
      </c>
      <c r="C13" s="1" t="s">
        <v>26</v>
      </c>
      <c r="D13" s="3">
        <f t="shared" ca="1" si="1"/>
        <v>20.527004392446255</v>
      </c>
      <c r="E13" s="4">
        <f t="shared" ca="1" si="0"/>
        <v>169.96291853517167</v>
      </c>
      <c r="F13" s="4">
        <f t="shared" ca="1" si="2"/>
        <v>59.59968898195369</v>
      </c>
      <c r="G13" s="4">
        <f t="shared" ca="1" si="3"/>
        <v>20.631729414003967</v>
      </c>
      <c r="H13" s="4"/>
      <c r="I13" s="4"/>
      <c r="J13" s="4"/>
      <c r="K13" s="4"/>
    </row>
    <row r="14" spans="2:16" x14ac:dyDescent="0.25">
      <c r="B14" s="1" t="s">
        <v>6</v>
      </c>
      <c r="C14" s="1" t="s">
        <v>26</v>
      </c>
      <c r="D14" s="3">
        <f t="shared" ca="1" si="1"/>
        <v>21.140336254544714</v>
      </c>
      <c r="E14" s="4">
        <f t="shared" ca="1" si="0"/>
        <v>166.97181565534567</v>
      </c>
      <c r="F14" s="4">
        <f t="shared" ca="1" si="2"/>
        <v>59.091204976303054</v>
      </c>
      <c r="G14" s="4">
        <f t="shared" ca="1" si="3"/>
        <v>21.195150596433407</v>
      </c>
      <c r="H14" s="4"/>
      <c r="I14" s="4"/>
      <c r="J14" s="4"/>
      <c r="K14" s="4"/>
    </row>
    <row r="15" spans="2:16" x14ac:dyDescent="0.25">
      <c r="B15" s="1" t="s">
        <v>7</v>
      </c>
      <c r="C15" s="1" t="s">
        <v>26</v>
      </c>
      <c r="D15" s="3">
        <f t="shared" ca="1" si="1"/>
        <v>23.703811734851339</v>
      </c>
      <c r="E15" s="4">
        <f t="shared" ca="1" si="0"/>
        <v>167.97727729305288</v>
      </c>
      <c r="F15" s="4">
        <f t="shared" ca="1" si="2"/>
        <v>61.406477503908057</v>
      </c>
      <c r="G15" s="4">
        <f t="shared" ca="1" si="3"/>
        <v>21.762716781297861</v>
      </c>
      <c r="H15" s="4"/>
      <c r="I15" s="4"/>
      <c r="J15" s="4"/>
      <c r="K15" s="4"/>
    </row>
    <row r="16" spans="2:16" x14ac:dyDescent="0.25">
      <c r="B16" s="1" t="s">
        <v>8</v>
      </c>
      <c r="C16" s="1" t="s">
        <v>26</v>
      </c>
      <c r="D16" s="3">
        <f t="shared" ca="1" si="1"/>
        <v>20.101549844601667</v>
      </c>
      <c r="E16" s="4">
        <f t="shared" ca="1" si="0"/>
        <v>164.04630368332116</v>
      </c>
      <c r="F16" s="4">
        <f t="shared" ca="1" si="2"/>
        <v>52.614130765014757</v>
      </c>
      <c r="G16" s="4">
        <f t="shared" ca="1" si="3"/>
        <v>19.551023663229493</v>
      </c>
      <c r="H16" s="4"/>
      <c r="I16" s="4"/>
      <c r="J16" s="4"/>
      <c r="K16" s="4"/>
    </row>
    <row r="17" spans="2:11" x14ac:dyDescent="0.25">
      <c r="B17" s="1" t="s">
        <v>9</v>
      </c>
      <c r="C17" s="1" t="s">
        <v>26</v>
      </c>
      <c r="D17" s="3">
        <f t="shared" ca="1" si="1"/>
        <v>23.835159987432011</v>
      </c>
      <c r="E17" s="4">
        <f t="shared" ca="1" si="0"/>
        <v>163.6715991228223</v>
      </c>
      <c r="F17" s="4">
        <f t="shared" ca="1" si="2"/>
        <v>58.765990156632128</v>
      </c>
      <c r="G17" s="4">
        <f t="shared" ca="1" si="3"/>
        <v>21.937109688466737</v>
      </c>
      <c r="H17" s="4"/>
      <c r="I17" s="4"/>
      <c r="J17" s="4"/>
      <c r="K17" s="4"/>
    </row>
    <row r="18" spans="2:11" x14ac:dyDescent="0.25">
      <c r="B18" s="1" t="s">
        <v>10</v>
      </c>
      <c r="C18" s="1" t="s">
        <v>26</v>
      </c>
      <c r="D18" s="3">
        <f t="shared" ca="1" si="1"/>
        <v>23.163227628743552</v>
      </c>
      <c r="E18" s="4">
        <f t="shared" ca="1" si="0"/>
        <v>172.31046579085208</v>
      </c>
      <c r="F18" s="4">
        <f t="shared" ca="1" si="2"/>
        <v>58.455037860586586</v>
      </c>
      <c r="G18" s="4">
        <f t="shared" ca="1" si="3"/>
        <v>19.687865478310663</v>
      </c>
      <c r="H18" s="4"/>
      <c r="I18" s="4"/>
      <c r="J18" s="4"/>
      <c r="K18" s="4"/>
    </row>
    <row r="19" spans="2:11" x14ac:dyDescent="0.25">
      <c r="B19" s="1" t="s">
        <v>11</v>
      </c>
      <c r="C19" s="1" t="s">
        <v>27</v>
      </c>
      <c r="D19" s="3">
        <f ca="1">$J$10+$K$10*NORMSINV(RAND())</f>
        <v>22.329226987902768</v>
      </c>
      <c r="E19" s="4">
        <f ca="1">$L$10+$M$10*NORMSINV(RAND())</f>
        <v>178.1875189186261</v>
      </c>
      <c r="F19" s="4">
        <f ca="1">$N$10+$O$10*($P$10*(E19-$L$10)/$M$10+SQRT(1-$P$10^2)*NORMSINV(RAND()))</f>
        <v>68.648465454468905</v>
      </c>
      <c r="G19" s="4">
        <f t="shared" ref="G19" ca="1" si="4">F19/E19^2*10000</f>
        <v>21.621024657964746</v>
      </c>
      <c r="H19" s="4"/>
      <c r="I19" s="4"/>
      <c r="J19" s="4"/>
      <c r="K19" s="4"/>
    </row>
    <row r="20" spans="2:11" x14ac:dyDescent="0.25">
      <c r="B20" s="1" t="s">
        <v>12</v>
      </c>
      <c r="C20" s="1" t="s">
        <v>27</v>
      </c>
      <c r="D20" s="3">
        <f t="shared" ref="D20:D28" ca="1" si="5">$J$10+$K$10*NORMSINV(RAND())</f>
        <v>25.775998428996061</v>
      </c>
      <c r="E20" s="4">
        <f t="shared" ref="E20:E28" ca="1" si="6">$L$10+$M$10*NORMSINV(RAND())</f>
        <v>181.00262526767204</v>
      </c>
      <c r="F20" s="4">
        <f t="shared" ref="F20:F28" ca="1" si="7">$N$10+$O$10*($P$10*(E20-$L$10)/$M$10+SQRT(1-$P$10^2)*NORMSINV(RAND()))</f>
        <v>75.472282899620481</v>
      </c>
      <c r="G20" s="4">
        <f t="shared" ref="G20:G28" ca="1" si="8">F20/E20^2*10000</f>
        <v>23.036565920102866</v>
      </c>
      <c r="H20" s="4"/>
      <c r="I20" s="4"/>
      <c r="J20" s="4"/>
      <c r="K20" s="4"/>
    </row>
    <row r="21" spans="2:11" x14ac:dyDescent="0.25">
      <c r="B21" s="1" t="s">
        <v>13</v>
      </c>
      <c r="C21" s="1" t="s">
        <v>27</v>
      </c>
      <c r="D21" s="3">
        <f t="shared" ca="1" si="5"/>
        <v>26.612451340336662</v>
      </c>
      <c r="E21" s="4">
        <f t="shared" ca="1" si="6"/>
        <v>182.89245343786945</v>
      </c>
      <c r="F21" s="4">
        <f t="shared" ca="1" si="7"/>
        <v>72.229206748392798</v>
      </c>
      <c r="G21" s="4">
        <f t="shared" ca="1" si="8"/>
        <v>21.593412120936797</v>
      </c>
      <c r="H21" s="4"/>
      <c r="I21" s="4"/>
      <c r="J21" s="4"/>
      <c r="K21" s="4"/>
    </row>
    <row r="22" spans="2:11" x14ac:dyDescent="0.25">
      <c r="B22" s="1" t="s">
        <v>14</v>
      </c>
      <c r="C22" s="1" t="s">
        <v>27</v>
      </c>
      <c r="D22" s="3">
        <f t="shared" ca="1" si="5"/>
        <v>33.06020370242409</v>
      </c>
      <c r="E22" s="4">
        <f t="shared" ca="1" si="6"/>
        <v>179.73224177765766</v>
      </c>
      <c r="F22" s="4">
        <f t="shared" ca="1" si="7"/>
        <v>67.725768955360095</v>
      </c>
      <c r="G22" s="4">
        <f t="shared" ca="1" si="8"/>
        <v>20.965342527132172</v>
      </c>
      <c r="H22" s="4"/>
      <c r="I22" s="4"/>
      <c r="J22" s="4"/>
      <c r="K22" s="4"/>
    </row>
    <row r="23" spans="2:11" x14ac:dyDescent="0.25">
      <c r="B23" s="1" t="s">
        <v>15</v>
      </c>
      <c r="C23" s="1" t="s">
        <v>27</v>
      </c>
      <c r="D23" s="3">
        <f t="shared" ca="1" si="5"/>
        <v>18.502237553746614</v>
      </c>
      <c r="E23" s="4">
        <f t="shared" ca="1" si="6"/>
        <v>174.33596092016086</v>
      </c>
      <c r="F23" s="4">
        <f t="shared" ca="1" si="7"/>
        <v>64.608840124556849</v>
      </c>
      <c r="G23" s="4">
        <f t="shared" ca="1" si="8"/>
        <v>21.257783751085579</v>
      </c>
      <c r="H23" s="4"/>
      <c r="I23" s="4"/>
      <c r="J23" s="4"/>
      <c r="K23" s="4"/>
    </row>
    <row r="24" spans="2:11" x14ac:dyDescent="0.25">
      <c r="B24" s="1" t="s">
        <v>16</v>
      </c>
      <c r="C24" s="1" t="s">
        <v>27</v>
      </c>
      <c r="D24" s="3">
        <f t="shared" ca="1" si="5"/>
        <v>26.617027287839775</v>
      </c>
      <c r="E24" s="4">
        <f t="shared" ca="1" si="6"/>
        <v>177.26556845178155</v>
      </c>
      <c r="F24" s="4">
        <f t="shared" ca="1" si="7"/>
        <v>69.243174684770977</v>
      </c>
      <c r="G24" s="4">
        <f t="shared" ca="1" si="8"/>
        <v>22.035768234593128</v>
      </c>
      <c r="H24" s="4"/>
      <c r="I24" s="4"/>
      <c r="J24" s="4"/>
      <c r="K24" s="4"/>
    </row>
    <row r="25" spans="2:11" x14ac:dyDescent="0.25">
      <c r="B25" s="1" t="s">
        <v>17</v>
      </c>
      <c r="C25" s="1" t="s">
        <v>27</v>
      </c>
      <c r="D25" s="3">
        <f t="shared" ca="1" si="5"/>
        <v>17.890751627015732</v>
      </c>
      <c r="E25" s="4">
        <f t="shared" ca="1" si="6"/>
        <v>181.81901283892486</v>
      </c>
      <c r="F25" s="4">
        <f t="shared" ca="1" si="7"/>
        <v>74.138153408172045</v>
      </c>
      <c r="G25" s="4">
        <f t="shared" ca="1" si="8"/>
        <v>22.426586398960115</v>
      </c>
      <c r="H25" s="4"/>
      <c r="I25" s="4"/>
      <c r="J25" s="4"/>
      <c r="K25" s="4"/>
    </row>
    <row r="26" spans="2:11" x14ac:dyDescent="0.25">
      <c r="B26" s="1" t="s">
        <v>18</v>
      </c>
      <c r="C26" s="1" t="s">
        <v>27</v>
      </c>
      <c r="D26" s="3">
        <f t="shared" ca="1" si="5"/>
        <v>26.381348938608777</v>
      </c>
      <c r="E26" s="4">
        <f t="shared" ca="1" si="6"/>
        <v>186.27658791518826</v>
      </c>
      <c r="F26" s="4">
        <f t="shared" ca="1" si="7"/>
        <v>77.169983547732258</v>
      </c>
      <c r="G26" s="4">
        <f t="shared" ca="1" si="8"/>
        <v>22.239850278854941</v>
      </c>
      <c r="H26" s="4"/>
      <c r="I26" s="4"/>
      <c r="J26" s="4"/>
      <c r="K26" s="4"/>
    </row>
    <row r="27" spans="2:11" x14ac:dyDescent="0.25">
      <c r="B27" s="1" t="s">
        <v>19</v>
      </c>
      <c r="C27" s="1" t="s">
        <v>27</v>
      </c>
      <c r="D27" s="3">
        <f t="shared" ca="1" si="5"/>
        <v>26.506000073870279</v>
      </c>
      <c r="E27" s="4">
        <f t="shared" ca="1" si="6"/>
        <v>169.67167762122867</v>
      </c>
      <c r="F27" s="4">
        <f t="shared" ca="1" si="7"/>
        <v>59.882935927861695</v>
      </c>
      <c r="G27" s="4">
        <f t="shared" ca="1" si="8"/>
        <v>20.801007798777832</v>
      </c>
      <c r="H27" s="4"/>
      <c r="I27" s="4"/>
      <c r="J27" s="4"/>
      <c r="K27" s="4"/>
    </row>
    <row r="28" spans="2:11" x14ac:dyDescent="0.25">
      <c r="B28" s="1" t="s">
        <v>20</v>
      </c>
      <c r="C28" s="1" t="s">
        <v>27</v>
      </c>
      <c r="D28" s="3">
        <f t="shared" ca="1" si="5"/>
        <v>23.013612775808333</v>
      </c>
      <c r="E28" s="4">
        <f t="shared" ca="1" si="6"/>
        <v>179.00668624625857</v>
      </c>
      <c r="F28" s="4">
        <f t="shared" ca="1" si="7"/>
        <v>68.544553868322822</v>
      </c>
      <c r="G28" s="4">
        <f t="shared" ca="1" si="8"/>
        <v>21.39116551306082</v>
      </c>
      <c r="H28" s="4"/>
      <c r="I28" s="4"/>
      <c r="J28" s="4"/>
      <c r="K28" s="4"/>
    </row>
    <row r="30" spans="2:11" x14ac:dyDescent="0.25">
      <c r="B30" s="16" t="s">
        <v>35</v>
      </c>
      <c r="C30" s="17" t="s">
        <v>26</v>
      </c>
      <c r="D30" s="18">
        <f ca="1">AVERAGE(D9:D18)</f>
        <v>21.270652702373074</v>
      </c>
      <c r="E30" s="18">
        <f t="shared" ref="E30:G30" ca="1" si="9">AVERAGE(E9:E18)</f>
        <v>168.71693585259573</v>
      </c>
      <c r="F30" s="18">
        <f t="shared" ca="1" si="9"/>
        <v>58.968428772368171</v>
      </c>
      <c r="G30" s="19">
        <f t="shared" ca="1" si="9"/>
        <v>20.716310440220425</v>
      </c>
    </row>
    <row r="31" spans="2:11" x14ac:dyDescent="0.25">
      <c r="B31" s="20" t="s">
        <v>36</v>
      </c>
      <c r="C31" s="21" t="s">
        <v>26</v>
      </c>
      <c r="D31" s="22">
        <f ca="1">STDEV(D9:D18)</f>
        <v>1.7240827021001399</v>
      </c>
      <c r="E31" s="22">
        <f t="shared" ref="E31:G31" ca="1" si="10">STDEV(E9:E18)</f>
        <v>3.653356904937187</v>
      </c>
      <c r="F31" s="22">
        <f t="shared" ca="1" si="10"/>
        <v>2.8356725980754733</v>
      </c>
      <c r="G31" s="23">
        <f t="shared" ca="1" si="10"/>
        <v>0.80520296722351115</v>
      </c>
    </row>
    <row r="32" spans="2:11" x14ac:dyDescent="0.25">
      <c r="B32" s="16" t="s">
        <v>35</v>
      </c>
      <c r="C32" s="17" t="s">
        <v>27</v>
      </c>
      <c r="D32" s="18">
        <f ca="1">AVERAGE(D19:D28)</f>
        <v>24.668885871654908</v>
      </c>
      <c r="E32" s="18">
        <f t="shared" ref="E32:G32" ca="1" si="11">AVERAGE(E19:E28)</f>
        <v>179.0190333395368</v>
      </c>
      <c r="F32" s="18">
        <f t="shared" ca="1" si="11"/>
        <v>69.766336561925897</v>
      </c>
      <c r="G32" s="19">
        <f t="shared" ca="1" si="11"/>
        <v>21.736850720146897</v>
      </c>
    </row>
    <row r="33" spans="2:7" x14ac:dyDescent="0.25">
      <c r="B33" s="20" t="s">
        <v>36</v>
      </c>
      <c r="C33" s="21" t="s">
        <v>27</v>
      </c>
      <c r="D33" s="22">
        <f ca="1">STDEV(D19:D28)</f>
        <v>4.4435311438469931</v>
      </c>
      <c r="E33" s="22">
        <f t="shared" ref="E33:G33" ca="1" si="12">STDEV(E19:E28)</f>
        <v>4.6311638097240868</v>
      </c>
      <c r="F33" s="22">
        <f t="shared" ca="1" si="12"/>
        <v>5.2069580078161133</v>
      </c>
      <c r="G33" s="23">
        <f t="shared" ca="1" si="12"/>
        <v>0.69613023535357943</v>
      </c>
    </row>
    <row r="35" spans="2:7" x14ac:dyDescent="0.25">
      <c r="D35" s="24" t="s">
        <v>40</v>
      </c>
      <c r="E35" s="29" t="s">
        <v>26</v>
      </c>
      <c r="F35" s="30">
        <f ca="1">CORREL(E9:E18,F9:F18)</f>
        <v>0.65722776791712512</v>
      </c>
    </row>
    <row r="36" spans="2:7" x14ac:dyDescent="0.25">
      <c r="D36" s="25"/>
      <c r="E36" s="27" t="s">
        <v>27</v>
      </c>
      <c r="F36" s="28">
        <f ca="1">CORREL(E19:E28,F19:F28)</f>
        <v>0.93893008093094654</v>
      </c>
    </row>
    <row r="37" spans="2:7" x14ac:dyDescent="0.25">
      <c r="D37" s="26"/>
      <c r="E37" s="29" t="s">
        <v>39</v>
      </c>
      <c r="F37" s="30">
        <f ca="1">CORREL(E9:E28,F9:F28)</f>
        <v>0.94273518464646944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Generate data</vt:lpstr>
    </vt:vector>
  </TitlesOfParts>
  <Company>Victoria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Hopkins</dc:creator>
  <cp:lastModifiedBy>Will</cp:lastModifiedBy>
  <dcterms:created xsi:type="dcterms:W3CDTF">2016-10-15T22:43:44Z</dcterms:created>
  <dcterms:modified xsi:type="dcterms:W3CDTF">2022-10-12T23:42:24Z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dc88d9-fa17-47eb-a208-3e66f59d50e5_Enabled">
    <vt:lpwstr>true</vt:lpwstr>
  </property>
  <property fmtid="{D5CDD505-2E9C-101B-9397-08002B2CF9AE}" pid="3" name="MSIP_Label_d7dc88d9-fa17-47eb-a208-3e66f59d50e5_SetDate">
    <vt:lpwstr>2022-10-12T23:36:28Z</vt:lpwstr>
  </property>
  <property fmtid="{D5CDD505-2E9C-101B-9397-08002B2CF9AE}" pid="4" name="MSIP_Label_d7dc88d9-fa17-47eb-a208-3e66f59d50e5_Method">
    <vt:lpwstr>Standard</vt:lpwstr>
  </property>
  <property fmtid="{D5CDD505-2E9C-101B-9397-08002B2CF9AE}" pid="5" name="MSIP_Label_d7dc88d9-fa17-47eb-a208-3e66f59d50e5_Name">
    <vt:lpwstr>Internal</vt:lpwstr>
  </property>
  <property fmtid="{D5CDD505-2E9C-101B-9397-08002B2CF9AE}" pid="6" name="MSIP_Label_d7dc88d9-fa17-47eb-a208-3e66f59d50e5_SiteId">
    <vt:lpwstr>d51ba343-9258-4ea6-9907-426d8c84ec12</vt:lpwstr>
  </property>
  <property fmtid="{D5CDD505-2E9C-101B-9397-08002B2CF9AE}" pid="7" name="MSIP_Label_d7dc88d9-fa17-47eb-a208-3e66f59d50e5_ActionId">
    <vt:lpwstr>6004ad89-dca4-4aec-9c05-ad37141cdf26</vt:lpwstr>
  </property>
  <property fmtid="{D5CDD505-2E9C-101B-9397-08002B2CF9AE}" pid="8" name="MSIP_Label_d7dc88d9-fa17-47eb-a208-3e66f59d50e5_ContentBits">
    <vt:lpwstr>0</vt:lpwstr>
  </property>
</Properties>
</file>