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2" yWindow="228" windowWidth="19200" windowHeight="7812"/>
  </bookViews>
  <sheets>
    <sheet name="Overall Rankings" sheetId="1" r:id="rId1"/>
    <sheet name="Rankings - 2002" sheetId="19" r:id="rId2"/>
    <sheet name="Rankings - 2003" sheetId="20" r:id="rId3"/>
    <sheet name="Rankings - 2004" sheetId="21" r:id="rId4"/>
    <sheet name="Rankings - 2005" sheetId="22" r:id="rId5"/>
    <sheet name="Rankings - 2006" sheetId="23" r:id="rId6"/>
    <sheet name="Rankings - 2007" sheetId="24" r:id="rId7"/>
    <sheet name="Rankings - 2008" sheetId="28" r:id="rId8"/>
    <sheet name="Rankings - 2009" sheetId="25" r:id="rId9"/>
    <sheet name="Rankings - 2010" sheetId="26" r:id="rId10"/>
    <sheet name="Rankings - 2011" sheetId="27" r:id="rId11"/>
    <sheet name="Sheet1" sheetId="30" state="hidden" r:id="rId12"/>
  </sheets>
  <externalReferences>
    <externalReference r:id="rId13"/>
    <externalReference r:id="rId14"/>
    <externalReference r:id="rId15"/>
  </externalReferences>
  <definedNames>
    <definedName name="_xlnm._FilterDatabase" localSheetId="0" hidden="1">'Overall Rankings'!$A$1:$P$102</definedName>
    <definedName name="_xlnm._FilterDatabase" localSheetId="2" hidden="1">'Rankings - 2003'!$A$1:$D$47</definedName>
    <definedName name="_xlnm._FilterDatabase" localSheetId="7" hidden="1">'Rankings - 2008'!$A$1:$D$19</definedName>
  </definedNames>
  <calcPr calcId="152511"/>
</workbook>
</file>

<file path=xl/calcChain.xml><?xml version="1.0" encoding="utf-8"?>
<calcChain xmlns="http://schemas.openxmlformats.org/spreadsheetml/2006/main">
  <c r="L102" i="1" l="1"/>
  <c r="K102" i="1"/>
  <c r="J102" i="1"/>
  <c r="I102" i="1"/>
  <c r="H102" i="1"/>
  <c r="G102" i="1"/>
  <c r="D102" i="1"/>
  <c r="B102" i="1"/>
  <c r="L101" i="1"/>
  <c r="K101" i="1"/>
  <c r="J101" i="1"/>
  <c r="I101" i="1"/>
  <c r="H101" i="1"/>
  <c r="G101" i="1"/>
  <c r="D101" i="1"/>
  <c r="B101" i="1"/>
  <c r="L100" i="1"/>
  <c r="K100" i="1"/>
  <c r="J100" i="1"/>
  <c r="I100" i="1"/>
  <c r="H100" i="1"/>
  <c r="G100" i="1"/>
  <c r="D100" i="1"/>
  <c r="B100" i="1"/>
  <c r="L99" i="1"/>
  <c r="K99" i="1"/>
  <c r="J99" i="1"/>
  <c r="I99" i="1"/>
  <c r="H99" i="1"/>
  <c r="G99" i="1"/>
  <c r="D99" i="1"/>
  <c r="B99" i="1"/>
  <c r="L98" i="1"/>
  <c r="K98" i="1"/>
  <c r="J98" i="1"/>
  <c r="I98" i="1"/>
  <c r="H98" i="1"/>
  <c r="G98" i="1"/>
  <c r="D98" i="1"/>
  <c r="B98" i="1"/>
  <c r="L97" i="1"/>
  <c r="K97" i="1"/>
  <c r="J97" i="1"/>
  <c r="I97" i="1"/>
  <c r="H97" i="1"/>
  <c r="G97" i="1"/>
  <c r="D97" i="1"/>
  <c r="B97" i="1"/>
  <c r="L96" i="1"/>
  <c r="K96" i="1"/>
  <c r="J96" i="1"/>
  <c r="I96" i="1"/>
  <c r="H96" i="1"/>
  <c r="G96" i="1"/>
  <c r="D96" i="1"/>
  <c r="B96" i="1"/>
  <c r="L95" i="1"/>
  <c r="K95" i="1"/>
  <c r="J95" i="1"/>
  <c r="I95" i="1"/>
  <c r="H95" i="1"/>
  <c r="G95" i="1"/>
  <c r="D95" i="1"/>
  <c r="B95" i="1"/>
  <c r="L94" i="1"/>
  <c r="K94" i="1"/>
  <c r="J94" i="1"/>
  <c r="I94" i="1"/>
  <c r="H94" i="1"/>
  <c r="G94" i="1"/>
  <c r="D94" i="1"/>
  <c r="B94" i="1"/>
  <c r="L93" i="1"/>
  <c r="K93" i="1"/>
  <c r="J93" i="1"/>
  <c r="I93" i="1"/>
  <c r="H93" i="1"/>
  <c r="G93" i="1"/>
  <c r="D93" i="1"/>
  <c r="B93" i="1"/>
  <c r="L92" i="1"/>
  <c r="K92" i="1"/>
  <c r="J92" i="1"/>
  <c r="I92" i="1"/>
  <c r="H92" i="1"/>
  <c r="G92" i="1"/>
  <c r="D92" i="1"/>
  <c r="B92" i="1"/>
  <c r="L91" i="1"/>
  <c r="K91" i="1"/>
  <c r="J91" i="1"/>
  <c r="I91" i="1"/>
  <c r="H91" i="1"/>
  <c r="G91" i="1"/>
  <c r="D91" i="1"/>
  <c r="B91" i="1"/>
  <c r="L90" i="1"/>
  <c r="K90" i="1"/>
  <c r="J90" i="1"/>
  <c r="I90" i="1"/>
  <c r="H90" i="1"/>
  <c r="G90" i="1"/>
  <c r="D90" i="1"/>
  <c r="B90" i="1"/>
  <c r="L89" i="1"/>
  <c r="K89" i="1"/>
  <c r="J89" i="1"/>
  <c r="I89" i="1"/>
  <c r="H89" i="1"/>
  <c r="G89" i="1"/>
  <c r="D89" i="1"/>
  <c r="B89" i="1"/>
  <c r="L88" i="1"/>
  <c r="K88" i="1"/>
  <c r="J88" i="1"/>
  <c r="I88" i="1"/>
  <c r="H88" i="1"/>
  <c r="G88" i="1"/>
  <c r="D88" i="1"/>
  <c r="B88" i="1"/>
  <c r="L87" i="1"/>
  <c r="K87" i="1"/>
  <c r="J87" i="1"/>
  <c r="I87" i="1"/>
  <c r="H87" i="1"/>
  <c r="G87" i="1"/>
  <c r="D87" i="1"/>
  <c r="B87" i="1"/>
  <c r="L86" i="1"/>
  <c r="K86" i="1"/>
  <c r="J86" i="1"/>
  <c r="I86" i="1"/>
  <c r="H86" i="1"/>
  <c r="G86" i="1"/>
  <c r="D86" i="1"/>
  <c r="B86" i="1"/>
  <c r="L85" i="1"/>
  <c r="K85" i="1"/>
  <c r="J85" i="1"/>
  <c r="I85" i="1"/>
  <c r="H85" i="1"/>
  <c r="G85" i="1"/>
  <c r="D85" i="1"/>
  <c r="B85" i="1"/>
  <c r="L84" i="1"/>
  <c r="K84" i="1"/>
  <c r="J84" i="1"/>
  <c r="I84" i="1"/>
  <c r="H84" i="1"/>
  <c r="G84" i="1"/>
  <c r="D84" i="1"/>
  <c r="B84" i="1"/>
  <c r="L83" i="1"/>
  <c r="K83" i="1"/>
  <c r="J83" i="1"/>
  <c r="I83" i="1"/>
  <c r="H83" i="1"/>
  <c r="G83" i="1"/>
  <c r="D83" i="1"/>
  <c r="B83" i="1"/>
  <c r="L82" i="1"/>
  <c r="K82" i="1"/>
  <c r="J82" i="1"/>
  <c r="I82" i="1"/>
  <c r="H82" i="1"/>
  <c r="G82" i="1"/>
  <c r="D82" i="1"/>
  <c r="B82" i="1"/>
  <c r="L81" i="1"/>
  <c r="K81" i="1"/>
  <c r="J81" i="1"/>
  <c r="I81" i="1"/>
  <c r="H81" i="1"/>
  <c r="G81" i="1"/>
  <c r="D81" i="1"/>
  <c r="B81" i="1"/>
  <c r="L80" i="1"/>
  <c r="K80" i="1"/>
  <c r="J80" i="1"/>
  <c r="I80" i="1"/>
  <c r="H80" i="1"/>
  <c r="G80" i="1"/>
  <c r="D80" i="1"/>
  <c r="B80" i="1"/>
  <c r="L79" i="1"/>
  <c r="K79" i="1"/>
  <c r="J79" i="1"/>
  <c r="I79" i="1"/>
  <c r="H79" i="1"/>
  <c r="G79" i="1"/>
  <c r="D79" i="1"/>
  <c r="B79" i="1"/>
  <c r="L78" i="1"/>
  <c r="K78" i="1"/>
  <c r="J78" i="1"/>
  <c r="I78" i="1"/>
  <c r="H78" i="1"/>
  <c r="G78" i="1"/>
  <c r="D78" i="1"/>
  <c r="L77" i="1"/>
  <c r="K77" i="1"/>
  <c r="J77" i="1"/>
  <c r="I77" i="1"/>
  <c r="H77" i="1"/>
  <c r="G77" i="1"/>
  <c r="D77" i="1"/>
  <c r="B77" i="1"/>
  <c r="L76" i="1"/>
  <c r="K76" i="1"/>
  <c r="J76" i="1"/>
  <c r="I76" i="1"/>
  <c r="H76" i="1"/>
  <c r="G76" i="1"/>
  <c r="D76" i="1"/>
  <c r="B76" i="1"/>
  <c r="L75" i="1"/>
  <c r="K75" i="1"/>
  <c r="J75" i="1"/>
  <c r="I75" i="1"/>
  <c r="H75" i="1"/>
  <c r="G75" i="1"/>
  <c r="D75" i="1"/>
  <c r="B75" i="1"/>
  <c r="L74" i="1"/>
  <c r="K74" i="1"/>
  <c r="J74" i="1"/>
  <c r="I74" i="1"/>
  <c r="H74" i="1"/>
  <c r="G74" i="1"/>
  <c r="D74" i="1"/>
  <c r="B74" i="1"/>
  <c r="L73" i="1"/>
  <c r="K73" i="1"/>
  <c r="J73" i="1"/>
  <c r="I73" i="1"/>
  <c r="H73" i="1"/>
  <c r="G73" i="1"/>
  <c r="D73" i="1"/>
  <c r="B73" i="1"/>
  <c r="L72" i="1"/>
  <c r="K72" i="1"/>
  <c r="J72" i="1"/>
  <c r="I72" i="1"/>
  <c r="H72" i="1"/>
  <c r="G72" i="1"/>
  <c r="D72" i="1"/>
  <c r="B72" i="1"/>
  <c r="L71" i="1"/>
  <c r="K71" i="1"/>
  <c r="J71" i="1"/>
  <c r="I71" i="1"/>
  <c r="H71" i="1"/>
  <c r="G71" i="1"/>
  <c r="D71" i="1"/>
  <c r="B71" i="1"/>
  <c r="L70" i="1"/>
  <c r="K70" i="1"/>
  <c r="J70" i="1"/>
  <c r="I70" i="1"/>
  <c r="H70" i="1"/>
  <c r="G70" i="1"/>
  <c r="D70" i="1"/>
  <c r="B70" i="1"/>
  <c r="L69" i="1"/>
  <c r="K69" i="1"/>
  <c r="J69" i="1"/>
  <c r="I69" i="1"/>
  <c r="H69" i="1"/>
  <c r="G69" i="1"/>
  <c r="D69" i="1"/>
  <c r="B69" i="1"/>
  <c r="L68" i="1"/>
  <c r="K68" i="1"/>
  <c r="J68" i="1"/>
  <c r="I68" i="1"/>
  <c r="H68" i="1"/>
  <c r="G68" i="1"/>
  <c r="D68" i="1"/>
  <c r="B68" i="1"/>
  <c r="L67" i="1"/>
  <c r="K67" i="1"/>
  <c r="J67" i="1"/>
  <c r="I67" i="1"/>
  <c r="H67" i="1"/>
  <c r="G67" i="1"/>
  <c r="D67" i="1"/>
  <c r="B67" i="1"/>
  <c r="L66" i="1"/>
  <c r="K66" i="1"/>
  <c r="J66" i="1"/>
  <c r="I66" i="1"/>
  <c r="H66" i="1"/>
  <c r="G66" i="1"/>
  <c r="D66" i="1"/>
  <c r="B66" i="1"/>
  <c r="L65" i="1"/>
  <c r="K65" i="1"/>
  <c r="J65" i="1"/>
  <c r="I65" i="1"/>
  <c r="H65" i="1"/>
  <c r="G65" i="1"/>
  <c r="D65" i="1"/>
  <c r="B65" i="1"/>
  <c r="L64" i="1"/>
  <c r="K64" i="1"/>
  <c r="J64" i="1"/>
  <c r="I64" i="1"/>
  <c r="H64" i="1"/>
  <c r="G64" i="1"/>
  <c r="D64" i="1"/>
  <c r="B64" i="1"/>
  <c r="L63" i="1"/>
  <c r="K63" i="1"/>
  <c r="J63" i="1"/>
  <c r="I63" i="1"/>
  <c r="H63" i="1"/>
  <c r="G63" i="1"/>
  <c r="D63" i="1"/>
  <c r="B63" i="1"/>
  <c r="L62" i="1"/>
  <c r="K62" i="1"/>
  <c r="J62" i="1"/>
  <c r="I62" i="1"/>
  <c r="H62" i="1"/>
  <c r="G62" i="1"/>
  <c r="D62" i="1"/>
  <c r="B62" i="1"/>
  <c r="L61" i="1"/>
  <c r="K61" i="1"/>
  <c r="J61" i="1"/>
  <c r="I61" i="1"/>
  <c r="H61" i="1"/>
  <c r="G61" i="1"/>
  <c r="D61" i="1"/>
  <c r="B61" i="1"/>
  <c r="L60" i="1"/>
  <c r="K60" i="1"/>
  <c r="J60" i="1"/>
  <c r="I60" i="1"/>
  <c r="H60" i="1"/>
  <c r="G60" i="1"/>
  <c r="D60" i="1"/>
  <c r="B60" i="1"/>
  <c r="L59" i="1"/>
  <c r="K59" i="1"/>
  <c r="J59" i="1"/>
  <c r="I59" i="1"/>
  <c r="H59" i="1"/>
  <c r="G59" i="1"/>
  <c r="D59" i="1"/>
  <c r="B59" i="1"/>
  <c r="L58" i="1"/>
  <c r="K58" i="1"/>
  <c r="J58" i="1"/>
  <c r="I58" i="1"/>
  <c r="H58" i="1"/>
  <c r="G58" i="1"/>
  <c r="D58" i="1"/>
  <c r="B58" i="1"/>
  <c r="L57" i="1"/>
  <c r="K57" i="1"/>
  <c r="J57" i="1"/>
  <c r="I57" i="1"/>
  <c r="H57" i="1"/>
  <c r="G57" i="1"/>
  <c r="D57" i="1"/>
  <c r="B57" i="1"/>
  <c r="L56" i="1"/>
  <c r="K56" i="1"/>
  <c r="J56" i="1"/>
  <c r="I56" i="1"/>
  <c r="H56" i="1"/>
  <c r="G56" i="1"/>
  <c r="D56" i="1"/>
  <c r="B56" i="1"/>
  <c r="L55" i="1"/>
  <c r="K55" i="1"/>
  <c r="J55" i="1"/>
  <c r="I55" i="1"/>
  <c r="H55" i="1"/>
  <c r="G55" i="1"/>
  <c r="D55" i="1"/>
  <c r="B55" i="1"/>
  <c r="L54" i="1"/>
  <c r="K54" i="1"/>
  <c r="J54" i="1"/>
  <c r="I54" i="1"/>
  <c r="H54" i="1"/>
  <c r="G54" i="1"/>
  <c r="D54" i="1"/>
  <c r="B54" i="1"/>
  <c r="L53" i="1"/>
  <c r="K53" i="1"/>
  <c r="J53" i="1"/>
  <c r="I53" i="1"/>
  <c r="H53" i="1"/>
  <c r="G53" i="1"/>
  <c r="D53" i="1"/>
  <c r="B53" i="1"/>
  <c r="L52" i="1"/>
  <c r="K52" i="1"/>
  <c r="J52" i="1"/>
  <c r="I52" i="1"/>
  <c r="H52" i="1"/>
  <c r="G52" i="1"/>
  <c r="D52" i="1"/>
  <c r="B52" i="1"/>
  <c r="L51" i="1"/>
  <c r="K51" i="1"/>
  <c r="J51" i="1"/>
  <c r="I51" i="1"/>
  <c r="H51" i="1"/>
  <c r="G51" i="1"/>
  <c r="D51" i="1"/>
  <c r="B51" i="1"/>
  <c r="L50" i="1"/>
  <c r="K50" i="1"/>
  <c r="J50" i="1"/>
  <c r="I50" i="1"/>
  <c r="H50" i="1"/>
  <c r="G50" i="1"/>
  <c r="D50" i="1"/>
  <c r="B50" i="1"/>
  <c r="L49" i="1"/>
  <c r="K49" i="1"/>
  <c r="J49" i="1"/>
  <c r="I49" i="1"/>
  <c r="H49" i="1"/>
  <c r="G49" i="1"/>
  <c r="D49" i="1"/>
  <c r="B49" i="1"/>
  <c r="L48" i="1"/>
  <c r="K48" i="1"/>
  <c r="J48" i="1"/>
  <c r="I48" i="1"/>
  <c r="H48" i="1"/>
  <c r="G48" i="1"/>
  <c r="D48" i="1"/>
  <c r="B48" i="1"/>
  <c r="L47" i="1"/>
  <c r="K47" i="1"/>
  <c r="J47" i="1"/>
  <c r="I47" i="1"/>
  <c r="H47" i="1"/>
  <c r="G47" i="1"/>
  <c r="D47" i="1"/>
  <c r="B47" i="1"/>
  <c r="L46" i="1"/>
  <c r="K46" i="1"/>
  <c r="J46" i="1"/>
  <c r="I46" i="1"/>
  <c r="H46" i="1"/>
  <c r="G46" i="1"/>
  <c r="D46" i="1"/>
  <c r="B46" i="1"/>
  <c r="L45" i="1"/>
  <c r="K45" i="1"/>
  <c r="J45" i="1"/>
  <c r="I45" i="1"/>
  <c r="H45" i="1"/>
  <c r="G45" i="1"/>
  <c r="D45" i="1"/>
  <c r="B45" i="1"/>
  <c r="L44" i="1"/>
  <c r="K44" i="1"/>
  <c r="J44" i="1"/>
  <c r="I44" i="1"/>
  <c r="H44" i="1"/>
  <c r="G44" i="1"/>
  <c r="D44" i="1"/>
  <c r="B44" i="1"/>
  <c r="L43" i="1"/>
  <c r="K43" i="1"/>
  <c r="J43" i="1"/>
  <c r="I43" i="1"/>
  <c r="H43" i="1"/>
  <c r="G43" i="1"/>
  <c r="D43" i="1"/>
  <c r="B43" i="1"/>
  <c r="L42" i="1"/>
  <c r="K42" i="1"/>
  <c r="J42" i="1"/>
  <c r="I42" i="1"/>
  <c r="H42" i="1"/>
  <c r="G42" i="1"/>
  <c r="D42" i="1"/>
  <c r="B42" i="1"/>
  <c r="L41" i="1"/>
  <c r="K41" i="1"/>
  <c r="J41" i="1"/>
  <c r="I41" i="1"/>
  <c r="H41" i="1"/>
  <c r="G41" i="1"/>
  <c r="D41" i="1"/>
  <c r="B41" i="1"/>
  <c r="L40" i="1"/>
  <c r="K40" i="1"/>
  <c r="J40" i="1"/>
  <c r="I40" i="1"/>
  <c r="H40" i="1"/>
  <c r="G40" i="1"/>
  <c r="D40" i="1"/>
  <c r="B40" i="1"/>
  <c r="L39" i="1"/>
  <c r="K39" i="1"/>
  <c r="J39" i="1"/>
  <c r="I39" i="1"/>
  <c r="H39" i="1"/>
  <c r="G39" i="1"/>
  <c r="D39" i="1"/>
  <c r="B39" i="1"/>
  <c r="L38" i="1"/>
  <c r="K38" i="1"/>
  <c r="J38" i="1"/>
  <c r="I38" i="1"/>
  <c r="H38" i="1"/>
  <c r="G38" i="1"/>
  <c r="D38" i="1"/>
  <c r="B38" i="1"/>
  <c r="L37" i="1"/>
  <c r="K37" i="1"/>
  <c r="J37" i="1"/>
  <c r="I37" i="1"/>
  <c r="H37" i="1"/>
  <c r="G37" i="1"/>
  <c r="D37" i="1"/>
  <c r="B37" i="1"/>
  <c r="L36" i="1"/>
  <c r="K36" i="1"/>
  <c r="J36" i="1"/>
  <c r="I36" i="1"/>
  <c r="H36" i="1"/>
  <c r="G36" i="1"/>
  <c r="D36" i="1"/>
  <c r="B36" i="1"/>
  <c r="L35" i="1"/>
  <c r="K35" i="1"/>
  <c r="J35" i="1"/>
  <c r="I35" i="1"/>
  <c r="H35" i="1"/>
  <c r="G35" i="1"/>
  <c r="D35" i="1"/>
  <c r="B35" i="1"/>
  <c r="L34" i="1"/>
  <c r="K34" i="1"/>
  <c r="J34" i="1"/>
  <c r="I34" i="1"/>
  <c r="H34" i="1"/>
  <c r="G34" i="1"/>
  <c r="D34" i="1"/>
  <c r="B34" i="1"/>
  <c r="L33" i="1"/>
  <c r="K33" i="1"/>
  <c r="J33" i="1"/>
  <c r="I33" i="1"/>
  <c r="H33" i="1"/>
  <c r="G33" i="1"/>
  <c r="D33" i="1"/>
  <c r="B33" i="1"/>
  <c r="L32" i="1"/>
  <c r="K32" i="1"/>
  <c r="J32" i="1"/>
  <c r="I32" i="1"/>
  <c r="H32" i="1"/>
  <c r="G32" i="1"/>
  <c r="D32" i="1"/>
  <c r="B32" i="1"/>
  <c r="L31" i="1"/>
  <c r="K31" i="1"/>
  <c r="J31" i="1"/>
  <c r="I31" i="1"/>
  <c r="H31" i="1"/>
  <c r="G31" i="1"/>
  <c r="D31" i="1"/>
  <c r="B31" i="1"/>
  <c r="L30" i="1"/>
  <c r="K30" i="1"/>
  <c r="J30" i="1"/>
  <c r="I30" i="1"/>
  <c r="H30" i="1"/>
  <c r="G30" i="1"/>
  <c r="D30" i="1"/>
  <c r="B30" i="1"/>
  <c r="L29" i="1"/>
  <c r="K29" i="1"/>
  <c r="J29" i="1"/>
  <c r="I29" i="1"/>
  <c r="H29" i="1"/>
  <c r="G29" i="1"/>
  <c r="D29" i="1"/>
  <c r="B29" i="1"/>
  <c r="L28" i="1"/>
  <c r="K28" i="1"/>
  <c r="J28" i="1"/>
  <c r="I28" i="1"/>
  <c r="H28" i="1"/>
  <c r="G28" i="1"/>
  <c r="D28" i="1"/>
  <c r="B28" i="1"/>
  <c r="L27" i="1"/>
  <c r="K27" i="1"/>
  <c r="J27" i="1"/>
  <c r="I27" i="1"/>
  <c r="H27" i="1"/>
  <c r="G27" i="1"/>
  <c r="D27" i="1"/>
  <c r="B27" i="1"/>
  <c r="L26" i="1"/>
  <c r="K26" i="1"/>
  <c r="J26" i="1"/>
  <c r="I26" i="1"/>
  <c r="H26" i="1"/>
  <c r="G26" i="1"/>
  <c r="D26" i="1"/>
  <c r="B26" i="1"/>
  <c r="L25" i="1"/>
  <c r="K25" i="1"/>
  <c r="J25" i="1"/>
  <c r="I25" i="1"/>
  <c r="H25" i="1"/>
  <c r="G25" i="1"/>
  <c r="D25" i="1"/>
  <c r="B25" i="1"/>
  <c r="L24" i="1"/>
  <c r="K24" i="1"/>
  <c r="J24" i="1"/>
  <c r="I24" i="1"/>
  <c r="H24" i="1"/>
  <c r="G24" i="1"/>
  <c r="D24" i="1"/>
  <c r="B24" i="1"/>
  <c r="L23" i="1"/>
  <c r="K23" i="1"/>
  <c r="J23" i="1"/>
  <c r="I23" i="1"/>
  <c r="H23" i="1"/>
  <c r="G23" i="1"/>
  <c r="D23" i="1"/>
  <c r="B23" i="1"/>
  <c r="L22" i="1"/>
  <c r="K22" i="1"/>
  <c r="J22" i="1"/>
  <c r="I22" i="1"/>
  <c r="H22" i="1"/>
  <c r="G22" i="1"/>
  <c r="D22" i="1"/>
  <c r="B22" i="1"/>
  <c r="L21" i="1"/>
  <c r="K21" i="1"/>
  <c r="J21" i="1"/>
  <c r="I21" i="1"/>
  <c r="H21" i="1"/>
  <c r="G21" i="1"/>
  <c r="D21" i="1"/>
  <c r="B21" i="1"/>
  <c r="L20" i="1"/>
  <c r="K20" i="1"/>
  <c r="J20" i="1"/>
  <c r="I20" i="1"/>
  <c r="H20" i="1"/>
  <c r="G20" i="1"/>
  <c r="D20" i="1"/>
  <c r="B20" i="1"/>
  <c r="L19" i="1"/>
  <c r="K19" i="1"/>
  <c r="J19" i="1"/>
  <c r="I19" i="1"/>
  <c r="H19" i="1"/>
  <c r="G19" i="1"/>
  <c r="D19" i="1"/>
  <c r="B19" i="1"/>
  <c r="L18" i="1"/>
  <c r="K18" i="1"/>
  <c r="J18" i="1"/>
  <c r="I18" i="1"/>
  <c r="H18" i="1"/>
  <c r="G18" i="1"/>
  <c r="D18" i="1"/>
  <c r="B18" i="1"/>
  <c r="L17" i="1"/>
  <c r="K17" i="1"/>
  <c r="J17" i="1"/>
  <c r="I17" i="1"/>
  <c r="H17" i="1"/>
  <c r="G17" i="1"/>
  <c r="D17" i="1"/>
  <c r="B17" i="1"/>
  <c r="L16" i="1"/>
  <c r="K16" i="1"/>
  <c r="J16" i="1"/>
  <c r="I16" i="1"/>
  <c r="H16" i="1"/>
  <c r="G16" i="1"/>
  <c r="D16" i="1"/>
  <c r="B16" i="1"/>
  <c r="L15" i="1"/>
  <c r="K15" i="1"/>
  <c r="J15" i="1"/>
  <c r="I15" i="1"/>
  <c r="H15" i="1"/>
  <c r="G15" i="1"/>
  <c r="D15" i="1"/>
  <c r="B15" i="1"/>
  <c r="L14" i="1"/>
  <c r="K14" i="1"/>
  <c r="J14" i="1"/>
  <c r="I14" i="1"/>
  <c r="H14" i="1"/>
  <c r="G14" i="1"/>
  <c r="D14" i="1"/>
  <c r="B14" i="1"/>
  <c r="L13" i="1"/>
  <c r="K13" i="1"/>
  <c r="J13" i="1"/>
  <c r="I13" i="1"/>
  <c r="H13" i="1"/>
  <c r="G13" i="1"/>
  <c r="D13" i="1"/>
  <c r="B13" i="1"/>
  <c r="L12" i="1"/>
  <c r="K12" i="1"/>
  <c r="J12" i="1"/>
  <c r="I12" i="1"/>
  <c r="H12" i="1"/>
  <c r="G12" i="1"/>
  <c r="D12" i="1"/>
  <c r="B12" i="1"/>
  <c r="L11" i="1"/>
  <c r="K11" i="1"/>
  <c r="J11" i="1"/>
  <c r="I11" i="1"/>
  <c r="H11" i="1"/>
  <c r="G11" i="1"/>
  <c r="D11" i="1"/>
  <c r="B11" i="1"/>
  <c r="L10" i="1"/>
  <c r="K10" i="1"/>
  <c r="J10" i="1"/>
  <c r="I10" i="1"/>
  <c r="H10" i="1"/>
  <c r="G10" i="1"/>
  <c r="D10" i="1"/>
  <c r="B10" i="1"/>
  <c r="L9" i="1"/>
  <c r="K9" i="1"/>
  <c r="J9" i="1"/>
  <c r="I9" i="1"/>
  <c r="H9" i="1"/>
  <c r="G9" i="1"/>
  <c r="D9" i="1"/>
  <c r="B9" i="1"/>
  <c r="L8" i="1"/>
  <c r="K8" i="1"/>
  <c r="J8" i="1"/>
  <c r="I8" i="1"/>
  <c r="H8" i="1"/>
  <c r="G8" i="1"/>
  <c r="D8" i="1"/>
  <c r="B8" i="1"/>
  <c r="L7" i="1"/>
  <c r="K7" i="1"/>
  <c r="J7" i="1"/>
  <c r="I7" i="1"/>
  <c r="H7" i="1"/>
  <c r="G7" i="1"/>
  <c r="D7" i="1"/>
  <c r="B7" i="1"/>
  <c r="L6" i="1"/>
  <c r="K6" i="1"/>
  <c r="J6" i="1"/>
  <c r="I6" i="1"/>
  <c r="H6" i="1"/>
  <c r="G6" i="1"/>
  <c r="D6" i="1"/>
  <c r="B6" i="1"/>
  <c r="L5" i="1"/>
  <c r="K5" i="1"/>
  <c r="J5" i="1"/>
  <c r="I5" i="1"/>
  <c r="H5" i="1"/>
  <c r="G5" i="1"/>
  <c r="D5" i="1"/>
  <c r="B5" i="1"/>
  <c r="L4" i="1"/>
  <c r="K4" i="1"/>
  <c r="J4" i="1"/>
  <c r="I4" i="1"/>
  <c r="H4" i="1"/>
  <c r="G4" i="1"/>
  <c r="D4" i="1"/>
  <c r="B4" i="1"/>
  <c r="L3" i="1"/>
  <c r="K3" i="1"/>
  <c r="J3" i="1"/>
  <c r="I3" i="1"/>
  <c r="H3" i="1"/>
  <c r="G3" i="1"/>
  <c r="D3" i="1"/>
  <c r="B3" i="1"/>
  <c r="L2" i="1"/>
  <c r="K2" i="1"/>
  <c r="J2" i="1"/>
  <c r="I2" i="1"/>
  <c r="H2" i="1"/>
  <c r="G2" i="1"/>
  <c r="D2" i="1"/>
  <c r="B2" i="1"/>
</calcChain>
</file>

<file path=xl/sharedStrings.xml><?xml version="1.0" encoding="utf-8"?>
<sst xmlns="http://schemas.openxmlformats.org/spreadsheetml/2006/main" count="1145" uniqueCount="583">
  <si>
    <t>Attempts</t>
  </si>
  <si>
    <t>Adjusted Rank</t>
  </si>
  <si>
    <t>33 ± 12.5</t>
  </si>
  <si>
    <t>90 ± 32</t>
  </si>
  <si>
    <t>33 ± 13.1</t>
  </si>
  <si>
    <t>90 ± 33</t>
  </si>
  <si>
    <t>49 ± 11.5</t>
  </si>
  <si>
    <t>87 ± 25</t>
  </si>
  <si>
    <t>32 ± 9.4</t>
  </si>
  <si>
    <t>87 ± 35</t>
  </si>
  <si>
    <t>33 ± 11.2</t>
  </si>
  <si>
    <t>90 ± 36</t>
  </si>
  <si>
    <t>31 ± 15.6</t>
  </si>
  <si>
    <t>90 ± 30</t>
  </si>
  <si>
    <t>34 ± 12.1</t>
  </si>
  <si>
    <t>34 ± 11.5</t>
  </si>
  <si>
    <t>95 ± 31</t>
  </si>
  <si>
    <t>34 ± 9.3</t>
  </si>
  <si>
    <t>98 ± 33</t>
  </si>
  <si>
    <t>34 ± 10.3</t>
  </si>
  <si>
    <t>91 ± 36</t>
  </si>
  <si>
    <t>38 ± 11.5</t>
  </si>
  <si>
    <t>87 ± 34</t>
  </si>
  <si>
    <t>28 ± 10</t>
  </si>
  <si>
    <t>76 ± 28</t>
  </si>
  <si>
    <t>31 ± 12.5</t>
  </si>
  <si>
    <t>93 ± 35</t>
  </si>
  <si>
    <t>33 ± 11.6</t>
  </si>
  <si>
    <t>85 ± 37</t>
  </si>
  <si>
    <t>29 ± 10.6</t>
  </si>
  <si>
    <t>93 ± 33</t>
  </si>
  <si>
    <t>33 ± 10.7</t>
  </si>
  <si>
    <t>34 ± 5</t>
  </si>
  <si>
    <t>86 ± 34</t>
  </si>
  <si>
    <t>32 ± 10.9</t>
  </si>
  <si>
    <t>90 ± 35</t>
  </si>
  <si>
    <t>31 ± 12.1</t>
  </si>
  <si>
    <t>88 ± 34</t>
  </si>
  <si>
    <t>31 ± 13.1</t>
  </si>
  <si>
    <t>97 ± 33</t>
  </si>
  <si>
    <t>33 ± 13.2</t>
  </si>
  <si>
    <t>94 ± 31</t>
  </si>
  <si>
    <t>27 ± 9.1</t>
  </si>
  <si>
    <t>81 ± 38</t>
  </si>
  <si>
    <t>39 ± 13.6</t>
  </si>
  <si>
    <t>88 ± 30</t>
  </si>
  <si>
    <t>22 ± 11.2</t>
  </si>
  <si>
    <t>89 ± 30</t>
  </si>
  <si>
    <t>26 ± 11.3</t>
  </si>
  <si>
    <t>83 ± 36</t>
  </si>
  <si>
    <t>32 ± 10.6</t>
  </si>
  <si>
    <t>88 ± 35</t>
  </si>
  <si>
    <t>32 ± 10.7</t>
  </si>
  <si>
    <t>92 ± 36</t>
  </si>
  <si>
    <t>34 ± 12.6</t>
  </si>
  <si>
    <t>87 ± 33</t>
  </si>
  <si>
    <t>30 ± 11.7</t>
  </si>
  <si>
    <t>82 ± 34</t>
  </si>
  <si>
    <t>28 ± 12.4</t>
  </si>
  <si>
    <t>86 ± 33</t>
  </si>
  <si>
    <t>33 ± 9.6</t>
  </si>
  <si>
    <t>83 ± 41</t>
  </si>
  <si>
    <t>32 ± 12.4</t>
  </si>
  <si>
    <t>85 ± 31</t>
  </si>
  <si>
    <t>33 ± 11.4</t>
  </si>
  <si>
    <t>96 ± 31</t>
  </si>
  <si>
    <t>32 ± 11.4</t>
  </si>
  <si>
    <t>32 ± 11</t>
  </si>
  <si>
    <t>82 ± 30</t>
  </si>
  <si>
    <t>34 ± 9.4</t>
  </si>
  <si>
    <t>89 ± 37</t>
  </si>
  <si>
    <t>32 ± 11.3</t>
  </si>
  <si>
    <t>30 ± 10.9</t>
  </si>
  <si>
    <t>87 ± 37</t>
  </si>
  <si>
    <t>87 ± 38</t>
  </si>
  <si>
    <t>28 ± 11.4</t>
  </si>
  <si>
    <t>101 ± 33</t>
  </si>
  <si>
    <t>33 ± 12.4</t>
  </si>
  <si>
    <t>77 ± 30</t>
  </si>
  <si>
    <t>49 ± 5.5</t>
  </si>
  <si>
    <t>71 ± 14</t>
  </si>
  <si>
    <t>31 ± 11.7</t>
  </si>
  <si>
    <t>85 ± 34</t>
  </si>
  <si>
    <t>26 ± 12.3</t>
  </si>
  <si>
    <t>92 ± 31</t>
  </si>
  <si>
    <t>35 ± 9.7</t>
  </si>
  <si>
    <t>81 ± 33</t>
  </si>
  <si>
    <t>81 ± 35</t>
  </si>
  <si>
    <t>29 ± 11.1</t>
  </si>
  <si>
    <t>88 ± 39</t>
  </si>
  <si>
    <t>29 ± 10</t>
  </si>
  <si>
    <t>32 ± 13.6</t>
  </si>
  <si>
    <t>108 ± 26</t>
  </si>
  <si>
    <t>34 ± 9.6</t>
  </si>
  <si>
    <t>75 ± 29</t>
  </si>
  <si>
    <t>29 ± 12.7</t>
  </si>
  <si>
    <t>87 ± 32</t>
  </si>
  <si>
    <t>28 ± 16.8</t>
  </si>
  <si>
    <t>75 ± 26</t>
  </si>
  <si>
    <t>80 ± 39</t>
  </si>
  <si>
    <t>40 ± 3.7</t>
  </si>
  <si>
    <t>105 ± 36</t>
  </si>
  <si>
    <t>30 ± 14.6</t>
  </si>
  <si>
    <t>103 ± 31</t>
  </si>
  <si>
    <t>38 ± 9.2</t>
  </si>
  <si>
    <t>80 ± 34</t>
  </si>
  <si>
    <t>30 ± 11.2</t>
  </si>
  <si>
    <t>34 ± 10.9</t>
  </si>
  <si>
    <t>84 ± 37</t>
  </si>
  <si>
    <t>30 ± 10.8</t>
  </si>
  <si>
    <t>92 ± 35</t>
  </si>
  <si>
    <t>35 ± 10.5</t>
  </si>
  <si>
    <t>84 ± 32</t>
  </si>
  <si>
    <t>37 ± 11.9</t>
  </si>
  <si>
    <t>33 ± 11</t>
  </si>
  <si>
    <t>48 ± 6.2</t>
  </si>
  <si>
    <t>99 ± 24</t>
  </si>
  <si>
    <t>30 ± 10.7</t>
  </si>
  <si>
    <t>88 ± 36</t>
  </si>
  <si>
    <t>30 ± 11.4</t>
  </si>
  <si>
    <t>86 ± 35</t>
  </si>
  <si>
    <t>27 ± 11.9</t>
  </si>
  <si>
    <t>89 ± 39</t>
  </si>
  <si>
    <t>36 ± 10.9</t>
  </si>
  <si>
    <t>93 ± 28</t>
  </si>
  <si>
    <t>28 ± 10.8</t>
  </si>
  <si>
    <t>93 ± 34</t>
  </si>
  <si>
    <t>33 ± 11.9</t>
  </si>
  <si>
    <t>84 ± 35</t>
  </si>
  <si>
    <t>29 ± 10.4</t>
  </si>
  <si>
    <t>82 ± 32</t>
  </si>
  <si>
    <t>29 ± 11.9</t>
  </si>
  <si>
    <t>40 ± 13.3</t>
  </si>
  <si>
    <t>102 ± 35</t>
  </si>
  <si>
    <t>33 ± 12.3</t>
  </si>
  <si>
    <t>29 ± 10.8</t>
  </si>
  <si>
    <t>94 ± 37</t>
  </si>
  <si>
    <t>26 ± 13.1</t>
  </si>
  <si>
    <t>91 ± 35</t>
  </si>
  <si>
    <t>37 ± 13</t>
  </si>
  <si>
    <t>93 ± 37</t>
  </si>
  <si>
    <t>89 ± 36</t>
  </si>
  <si>
    <t>80 ± 37</t>
  </si>
  <si>
    <t>32 ± 13</t>
  </si>
  <si>
    <t>91 ± 27</t>
  </si>
  <si>
    <t>27 ± 12.2</t>
  </si>
  <si>
    <t>31 ± 13</t>
  </si>
  <si>
    <t>32 ± 10.8</t>
  </si>
  <si>
    <t>85 ± 35</t>
  </si>
  <si>
    <t>34 ± 9.8</t>
  </si>
  <si>
    <t>95 ± 25</t>
  </si>
  <si>
    <t>35 ± 9.8</t>
  </si>
  <si>
    <t>37 ± 8.2</t>
  </si>
  <si>
    <t>73 ± 32</t>
  </si>
  <si>
    <t>37 ± 12.9</t>
  </si>
  <si>
    <t>89 ± 29</t>
  </si>
  <si>
    <t>80 ± 32</t>
  </si>
  <si>
    <t>36 ± 6</t>
  </si>
  <si>
    <t>95 ± 36</t>
  </si>
  <si>
    <t>27 ± 12.7</t>
  </si>
  <si>
    <t>78 ± 35</t>
  </si>
  <si>
    <t>34 ± 11.1</t>
  </si>
  <si>
    <t>94 ± 35</t>
  </si>
  <si>
    <t>34 ± 4</t>
  </si>
  <si>
    <t>93 ± 29</t>
  </si>
  <si>
    <t>31 ± 10.1</t>
  </si>
  <si>
    <t>77 ± 33</t>
  </si>
  <si>
    <t>30 ± 12.9</t>
  </si>
  <si>
    <t>88 ± 28</t>
  </si>
  <si>
    <t>34 ± 10</t>
  </si>
  <si>
    <t>74 ± 45</t>
  </si>
  <si>
    <t>30 ± 12.4</t>
  </si>
  <si>
    <t>89 ± 43</t>
  </si>
  <si>
    <t>33 ± 10.9</t>
  </si>
  <si>
    <t>83 ± 39</t>
  </si>
  <si>
    <t>31 ± 9.4</t>
  </si>
  <si>
    <t>Player</t>
  </si>
  <si>
    <t>Andrew Mehrtens</t>
  </si>
  <si>
    <t>Matthew Burke</t>
  </si>
  <si>
    <t>Diego Dominguez</t>
  </si>
  <si>
    <t>Andre Pretorius</t>
  </si>
  <si>
    <t>Gonzalo Quesada</t>
  </si>
  <si>
    <t>Gerald Merceron</t>
  </si>
  <si>
    <t>Butch James</t>
  </si>
  <si>
    <t>Jonny Wilkinson</t>
  </si>
  <si>
    <t>Stephen Jones</t>
  </si>
  <si>
    <t>Elton Flatley</t>
  </si>
  <si>
    <t>Brendan Laney</t>
  </si>
  <si>
    <t>Jared Barker</t>
  </si>
  <si>
    <t>Ramiro Pez</t>
  </si>
  <si>
    <t>Gert Peens</t>
  </si>
  <si>
    <t>Charlie Hodgson</t>
  </si>
  <si>
    <t>Joseph Narruhn</t>
  </si>
  <si>
    <t>Stirling Mortlock</t>
  </si>
  <si>
    <t>Aaron Mauger</t>
  </si>
  <si>
    <t>Iestyn Harris</t>
  </si>
  <si>
    <t>Damien Traille</t>
  </si>
  <si>
    <t>Henry Paul</t>
  </si>
  <si>
    <t>Earl Va'a</t>
  </si>
  <si>
    <t>Chris Paterson</t>
  </si>
  <si>
    <t>Nicky Little</t>
  </si>
  <si>
    <t>Ronan O'Gara</t>
  </si>
  <si>
    <t>David Humphreys</t>
  </si>
  <si>
    <t>Francois Gelez</t>
  </si>
  <si>
    <t>Werner Greeff</t>
  </si>
  <si>
    <t>Duncan Hodge</t>
  </si>
  <si>
    <t>Felipe Contepomi</t>
  </si>
  <si>
    <t>73 (60-83)</t>
  </si>
  <si>
    <t>72 (62-80)</t>
  </si>
  <si>
    <t>73 (62-82)</t>
  </si>
  <si>
    <t>70 (57-80)</t>
  </si>
  <si>
    <t>71 (60-80)</t>
  </si>
  <si>
    <t>75 (67-82)</t>
  </si>
  <si>
    <t>74 (62-84)</t>
  </si>
  <si>
    <t>75 (65-83)</t>
  </si>
  <si>
    <t>75 (66-83)</t>
  </si>
  <si>
    <t>75 (66-82)</t>
  </si>
  <si>
    <t>68 (55-78)</t>
  </si>
  <si>
    <t>74 (64-81)</t>
  </si>
  <si>
    <t>74 (66-81)</t>
  </si>
  <si>
    <t>73 (64-81)</t>
  </si>
  <si>
    <t>73 (63-81)</t>
  </si>
  <si>
    <t>71 (57-82)</t>
  </si>
  <si>
    <t>72 (59-82)</t>
  </si>
  <si>
    <t>75 (64-84)</t>
  </si>
  <si>
    <t>69 (55-80)</t>
  </si>
  <si>
    <t>72 (63-80)</t>
  </si>
  <si>
    <t>70 (56-81)</t>
  </si>
  <si>
    <t>72 (62-81)</t>
  </si>
  <si>
    <t>75 (61-85)</t>
  </si>
  <si>
    <t>72 (64-79)</t>
  </si>
  <si>
    <t>73 (59-83)</t>
  </si>
  <si>
    <t>72 (66-77)</t>
  </si>
  <si>
    <t>72 (61-80)</t>
  </si>
  <si>
    <t>71 (62-79)</t>
  </si>
  <si>
    <t>75 (64-83)</t>
  </si>
  <si>
    <t>70 (59-79)</t>
  </si>
  <si>
    <t>73 (63-82)</t>
  </si>
  <si>
    <t>71 (58-81)</t>
  </si>
  <si>
    <t>Morne Steyn</t>
  </si>
  <si>
    <t>Daniel Carter</t>
  </si>
  <si>
    <t>Federico Todeschini</t>
  </si>
  <si>
    <t>Francois Steyn</t>
  </si>
  <si>
    <t>Gavin Henson</t>
  </si>
  <si>
    <t>Dan Parks</t>
  </si>
  <si>
    <t>Toru Kurihara</t>
  </si>
  <si>
    <t>Seremaia Bai</t>
  </si>
  <si>
    <t>Louis Koen</t>
  </si>
  <si>
    <t>Lionel Beauxis</t>
  </si>
  <si>
    <t>Rima Wakarua</t>
  </si>
  <si>
    <t>Percy Montgomery</t>
  </si>
  <si>
    <t>Dmitri Yachvili</t>
  </si>
  <si>
    <t>Paliko Jimsheladze</t>
  </si>
  <si>
    <t>Stephen Donald</t>
  </si>
  <si>
    <t>Piri Weepu</t>
  </si>
  <si>
    <t>Daniel Cipriani</t>
  </si>
  <si>
    <t>Luke McAlister</t>
  </si>
  <si>
    <t>Morgan Parra</t>
  </si>
  <si>
    <t>Paul Grayson</t>
  </si>
  <si>
    <t>James Pritchard</t>
  </si>
  <si>
    <t>Loki Crichton</t>
  </si>
  <si>
    <t>Nick Evans</t>
  </si>
  <si>
    <t>Paddy Wallace</t>
  </si>
  <si>
    <t>James Hook</t>
  </si>
  <si>
    <t>Kurt Morath</t>
  </si>
  <si>
    <t>Leigh Halfpenny</t>
  </si>
  <si>
    <t>Leon MacDonald</t>
  </si>
  <si>
    <t>David Bortolussi</t>
  </si>
  <si>
    <t>James OConnor</t>
  </si>
  <si>
    <t>David Skrela</t>
  </si>
  <si>
    <t>Shotaro Onishi</t>
  </si>
  <si>
    <t>Gavin Williams</t>
  </si>
  <si>
    <t>Toby Flood</t>
  </si>
  <si>
    <t>Derrick Hougaard</t>
  </si>
  <si>
    <t>Diego Aguirre</t>
  </si>
  <si>
    <t>Rhys Priestland</t>
  </si>
  <si>
    <t>Pierre Hola</t>
  </si>
  <si>
    <t>Julien Dupuy</t>
  </si>
  <si>
    <t>Matt Giteau</t>
  </si>
  <si>
    <t>Paul Williams</t>
  </si>
  <si>
    <t>Frederic Michalak</t>
  </si>
  <si>
    <t>Andrea Scanavacca</t>
  </si>
  <si>
    <t>Andrew Goode</t>
  </si>
  <si>
    <t>Gordon Ross</t>
  </si>
  <si>
    <t>Mat Rogers</t>
  </si>
  <si>
    <t>James Arlidge</t>
  </si>
  <si>
    <t>Andrea Marcato</t>
  </si>
  <si>
    <t>Olly Barkley</t>
  </si>
  <si>
    <t>Mike Hercus</t>
  </si>
  <si>
    <t>Ionut Dimofte</t>
  </si>
  <si>
    <t>Theuns Kotze</t>
  </si>
  <si>
    <t>Mirco Bergamasco</t>
  </si>
  <si>
    <t>Ceri Sweeney</t>
  </si>
  <si>
    <t>Riccardo Bocchino</t>
  </si>
  <si>
    <t>Eiji Ando</t>
  </si>
  <si>
    <t>Joe Roff</t>
  </si>
  <si>
    <t>Quade Cooper</t>
  </si>
  <si>
    <t>Merab Kvirikashvili</t>
  </si>
  <si>
    <t>Ruan Pienaar</t>
  </si>
  <si>
    <t>Johnny Sexton</t>
  </si>
  <si>
    <t>Luke McLean</t>
  </si>
  <si>
    <t>Danut Dumbrava</t>
  </si>
  <si>
    <t>Martin Rodriguez</t>
  </si>
  <si>
    <t>Tusi Pisi</t>
  </si>
  <si>
    <t>Alex King</t>
  </si>
  <si>
    <t>Jean-Baptiste Elissalde</t>
  </si>
  <si>
    <t>Julian Huxley</t>
  </si>
  <si>
    <t>Colin Slade</t>
  </si>
  <si>
    <t>Yann Delaigue</t>
  </si>
  <si>
    <t>Ionut Tofan</t>
  </si>
  <si>
    <t>Luciano Orquera</t>
  </si>
  <si>
    <t>Carlos Spencer</t>
  </si>
  <si>
    <t>80 (68-88)</t>
  </si>
  <si>
    <t>78 (66-87)</t>
  </si>
  <si>
    <t>66 (48-81)</t>
  </si>
  <si>
    <t>66 (49-80)</t>
  </si>
  <si>
    <t>Andrew Miller</t>
  </si>
  <si>
    <t>Bobby Ross</t>
  </si>
  <si>
    <t>Sateki Tu'ipulotu</t>
  </si>
  <si>
    <t>78 (69-85)</t>
  </si>
  <si>
    <t>76 (60-86)</t>
  </si>
  <si>
    <t>74 (58-86)</t>
  </si>
  <si>
    <t>71 (53-84)</t>
  </si>
  <si>
    <t>68 (53-80)</t>
  </si>
  <si>
    <t>66 (51-79)</t>
  </si>
  <si>
    <t>Alexander Pecclier</t>
  </si>
  <si>
    <t>Wataru Ikeda</t>
  </si>
  <si>
    <t>Hernan Senillosa</t>
  </si>
  <si>
    <t>71 (61-79)</t>
  </si>
  <si>
    <t>Roger Warren</t>
  </si>
  <si>
    <t>76 (65-84)</t>
  </si>
  <si>
    <t>72 (61-81)</t>
  </si>
  <si>
    <t>Nicky Robinson</t>
  </si>
  <si>
    <t>73 (58-84)</t>
  </si>
  <si>
    <t>70 (52-84)</t>
  </si>
  <si>
    <t>69 (54-81)</t>
  </si>
  <si>
    <t>65 (47-80)</t>
  </si>
  <si>
    <t>Taniela Rawaqa</t>
  </si>
  <si>
    <t>77 (68-84)</t>
  </si>
  <si>
    <t>74 (62-83)</t>
  </si>
  <si>
    <t>73 (61-83)</t>
  </si>
  <si>
    <t>73 (61-82)</t>
  </si>
  <si>
    <t>70 (57-81)</t>
  </si>
  <si>
    <t>69 (57-79)</t>
  </si>
  <si>
    <t>Berrick Barnes</t>
  </si>
  <si>
    <t>80 (66-89)</t>
  </si>
  <si>
    <t>79 (64-89)</t>
  </si>
  <si>
    <t>78 (60-89)</t>
  </si>
  <si>
    <t>78 (59-89)</t>
  </si>
  <si>
    <t>78 (63-87)</t>
  </si>
  <si>
    <t>76 (60-87)</t>
  </si>
  <si>
    <t>76 (56-89)</t>
  </si>
  <si>
    <t>75 (56-88)</t>
  </si>
  <si>
    <t>73 (54-86)</t>
  </si>
  <si>
    <t>72 (54-85)</t>
  </si>
  <si>
    <t>63 (42-80)</t>
  </si>
  <si>
    <t>61 (41-78)</t>
  </si>
  <si>
    <t>Phil Godman</t>
  </si>
  <si>
    <t>Kurtley Beale</t>
  </si>
  <si>
    <t>Daniel Biggar</t>
  </si>
  <si>
    <t>74 (57-86)</t>
  </si>
  <si>
    <t>66 (50-79)</t>
  </si>
  <si>
    <t>Ruaridh Jackson</t>
  </si>
  <si>
    <t>Konstantin Rachkov</t>
  </si>
  <si>
    <t>Valenese Malifa</t>
  </si>
  <si>
    <t>Chris Wyles</t>
  </si>
  <si>
    <t>Yury Kushnarev</t>
  </si>
  <si>
    <t>Ander Monro</t>
  </si>
  <si>
    <t>77 (66-85)</t>
  </si>
  <si>
    <t>69 (56-79)</t>
  </si>
  <si>
    <t>Juan Miranda Fernandez</t>
  </si>
  <si>
    <t>Roland de Marigay</t>
  </si>
  <si>
    <t>Adjusted Success rate (%) (90% CI)</t>
  </si>
  <si>
    <t>Adjusted success rate (%) (90% CI) when overall success is 73% and kick importance is 2 SD above the mean</t>
  </si>
  <si>
    <t>Modelled rank minus importance rank</t>
  </si>
  <si>
    <t>Raw percent</t>
  </si>
  <si>
    <t>Raw rank</t>
  </si>
  <si>
    <t>Modelled rank</t>
  </si>
  <si>
    <t>Modelled rank minus raw rank</t>
  </si>
  <si>
    <t>Importance rank</t>
  </si>
  <si>
    <t>Adjusted success rate (%) (90% CI)</t>
  </si>
  <si>
    <t>Matches</t>
  </si>
  <si>
    <t>Attempts per match</t>
  </si>
  <si>
    <t>11.3 ± 3.4</t>
  </si>
  <si>
    <t>2.2 ± 1.5</t>
  </si>
  <si>
    <t>9.8 ± 3.1</t>
  </si>
  <si>
    <t>1.9 ± 1.4</t>
  </si>
  <si>
    <t>12.9 ± 3.6</t>
  </si>
  <si>
    <t>3.6 ± 1.9</t>
  </si>
  <si>
    <t>8.5 ± 2.9</t>
  </si>
  <si>
    <t>7.5 ± 2.7</t>
  </si>
  <si>
    <t>10.1 ± 3.2</t>
  </si>
  <si>
    <t>2.0 ± 1.4</t>
  </si>
  <si>
    <t>6.7 ± 2.6</t>
  </si>
  <si>
    <t>2.1 ± 1.5</t>
  </si>
  <si>
    <t>10.7 ± 3.3</t>
  </si>
  <si>
    <t>1.5 ± 1.2</t>
  </si>
  <si>
    <t>10.4 ± 3.2</t>
  </si>
  <si>
    <t>10.6 ± 3.3</t>
  </si>
  <si>
    <t>1.7 ± 1.3</t>
  </si>
  <si>
    <t>10.0 ± 3.2</t>
  </si>
  <si>
    <t>1.8 ± 1.3</t>
  </si>
  <si>
    <t>7.8 ± 2.8</t>
  </si>
  <si>
    <t>9.5 ± 3.1</t>
  </si>
  <si>
    <t>11.1 ± 3.3</t>
  </si>
  <si>
    <t>8.6 ± 2.9</t>
  </si>
  <si>
    <t>6.5 ± 2.6</t>
  </si>
  <si>
    <t>2.3 ± 1.5</t>
  </si>
  <si>
    <t>9.2 ± 3.0</t>
  </si>
  <si>
    <t>7.9 ± 2.8</t>
  </si>
  <si>
    <t>6.6 ± 2.6</t>
  </si>
  <si>
    <t>1.4 ± 1.2</t>
  </si>
  <si>
    <t>4.5 ± 2.1</t>
  </si>
  <si>
    <t>1.6 ± 1.3</t>
  </si>
  <si>
    <t>6.4 ± 2.5</t>
  </si>
  <si>
    <t>8.1 ± 2.8</t>
  </si>
  <si>
    <t>7.2 ± 2.7</t>
  </si>
  <si>
    <t>7.3 ± 2.7</t>
  </si>
  <si>
    <t>8.2 ± 2.9</t>
  </si>
  <si>
    <t>9.0 ± 3.0</t>
  </si>
  <si>
    <t>8.0 ± 2.8</t>
  </si>
  <si>
    <t>3.3 ± 1.8</t>
  </si>
  <si>
    <t>2.7 ± 1.6</t>
  </si>
  <si>
    <t>9.3 ± 3.1</t>
  </si>
  <si>
    <t>7.0 ± 2.6</t>
  </si>
  <si>
    <t>6.9 ± 2.6</t>
  </si>
  <si>
    <t>5.9 ± 2.4</t>
  </si>
  <si>
    <t>1.8 ± 1.4</t>
  </si>
  <si>
    <t>5.4 ± 2.3</t>
  </si>
  <si>
    <t>7.4 ± 2.7</t>
  </si>
  <si>
    <t>5.7 ± 2.4</t>
  </si>
  <si>
    <t>7.7 ± 2.8</t>
  </si>
  <si>
    <t>2.1 ± 1.4</t>
  </si>
  <si>
    <t>5.5 ± 2.3</t>
  </si>
  <si>
    <t>8.7 ± 2.9</t>
  </si>
  <si>
    <t>8.9 ± 3.0</t>
  </si>
  <si>
    <t>5.8 ± 2.4</t>
  </si>
  <si>
    <t>5.0 ± 2.2</t>
  </si>
  <si>
    <t>4.9 ± 2.2</t>
  </si>
  <si>
    <t>7.0 ± 2.7</t>
  </si>
  <si>
    <t>8.4 ± 2.9</t>
  </si>
  <si>
    <t>1.2 ± 1.1</t>
  </si>
  <si>
    <t>6.1 ± 2.5</t>
  </si>
  <si>
    <t>6.2 ± 2.5</t>
  </si>
  <si>
    <t>5.2 ± 2.3</t>
  </si>
  <si>
    <t>5.1 ± 2.3</t>
  </si>
  <si>
    <t>4.8 ± 2.2</t>
  </si>
  <si>
    <t>6.0 ± 2.5</t>
  </si>
  <si>
    <t>7.6 ± 2.8</t>
  </si>
  <si>
    <t>0.7 ± 0.8</t>
  </si>
  <si>
    <t>5.3 ± 2.3</t>
  </si>
  <si>
    <t>1.1 ± 1.1</t>
  </si>
  <si>
    <t>0.9 ± 1.0</t>
  </si>
  <si>
    <t>8.8 ± 3.0</t>
  </si>
  <si>
    <t>Points per attempt (mean ± SD)</t>
  </si>
  <si>
    <t>Points per match (mean ± SD)</t>
  </si>
  <si>
    <t>Kick distance (mean ± SD)</t>
  </si>
  <si>
    <t>Angle anticlockwise from Tryline (90 is directly in front of the middle of the posts)</t>
  </si>
  <si>
    <t>81 (72-87)</t>
  </si>
  <si>
    <t>80 (71-87)</t>
  </si>
  <si>
    <t>78 (68-86)</t>
  </si>
  <si>
    <t>78 (65-87)</t>
  </si>
  <si>
    <t>77 (62-87)</t>
  </si>
  <si>
    <t>74 (58-85)</t>
  </si>
  <si>
    <t>73 (56-85)</t>
  </si>
  <si>
    <t>72 (56-84)</t>
  </si>
  <si>
    <t>72 (56-83)</t>
  </si>
  <si>
    <t>71 (54-83)</t>
  </si>
  <si>
    <t>66 (51-78)</t>
  </si>
  <si>
    <t>61 (43-77)</t>
  </si>
  <si>
    <t>60 (44-74)</t>
  </si>
  <si>
    <t>84 (77-89)</t>
  </si>
  <si>
    <t>80 (69-88)</t>
  </si>
  <si>
    <t>80 (70-87)</t>
  </si>
  <si>
    <t>78 (70-84)</t>
  </si>
  <si>
    <t>77 (65-85)</t>
  </si>
  <si>
    <t>76 (65-85)</t>
  </si>
  <si>
    <t>76 (63-86)</t>
  </si>
  <si>
    <t>74 (61-84)</t>
  </si>
  <si>
    <t>74 (60-84)</t>
  </si>
  <si>
    <t>72 (58-83)</t>
  </si>
  <si>
    <t>72 (60-81)</t>
  </si>
  <si>
    <t>72 (57-83)</t>
  </si>
  <si>
    <t>68 (54-80)</t>
  </si>
  <si>
    <t>67 (53-78)</t>
  </si>
  <si>
    <t>67 (51-79)</t>
  </si>
  <si>
    <t>67 (52-78)</t>
  </si>
  <si>
    <t>65 (53-76)</t>
  </si>
  <si>
    <t>65 (52-77)</t>
  </si>
  <si>
    <t>64 (53-74)</t>
  </si>
  <si>
    <t>64 (49-76)</t>
  </si>
  <si>
    <t>Gaffie Toit</t>
  </si>
  <si>
    <t>75 (70-79)</t>
  </si>
  <si>
    <t>74 (69-79)</t>
  </si>
  <si>
    <t>74 (68-78)</t>
  </si>
  <si>
    <t>73 (68-78)</t>
  </si>
  <si>
    <t>73 (67-78)</t>
  </si>
  <si>
    <t>73 (67-77)</t>
  </si>
  <si>
    <t>72 (67-77)</t>
  </si>
  <si>
    <t>77 (71-83)</t>
  </si>
  <si>
    <t>75 (67-81)</t>
  </si>
  <si>
    <t>74 (67-80)</t>
  </si>
  <si>
    <t>74 (66-80)</t>
  </si>
  <si>
    <t>73 (65-80)</t>
  </si>
  <si>
    <t>73 (66-80)</t>
  </si>
  <si>
    <t>73 (65-79)</t>
  </si>
  <si>
    <t>71 (64-78)</t>
  </si>
  <si>
    <t>71 (63-79)</t>
  </si>
  <si>
    <t>71 (62-78)</t>
  </si>
  <si>
    <t>70 (62-77)</t>
  </si>
  <si>
    <t>70 (61-78)</t>
  </si>
  <si>
    <t>84 (75-90)</t>
  </si>
  <si>
    <t>83 (73-90)</t>
  </si>
  <si>
    <t>82 (70-90)</t>
  </si>
  <si>
    <t>82 (71-90)</t>
  </si>
  <si>
    <t>79 (63-89)</t>
  </si>
  <si>
    <t>76 (59-88)</t>
  </si>
  <si>
    <t>74 (57-85)</t>
  </si>
  <si>
    <t>74 (61-83)</t>
  </si>
  <si>
    <t>73 (56-86)</t>
  </si>
  <si>
    <t>73 (56-84)</t>
  </si>
  <si>
    <t>70 (55-82)</t>
  </si>
  <si>
    <t>70 (54-82)</t>
  </si>
  <si>
    <t>69 (51-82)</t>
  </si>
  <si>
    <t>68 (57-78)</t>
  </si>
  <si>
    <t>68 (49-82)</t>
  </si>
  <si>
    <t>54 (37-70)</t>
  </si>
  <si>
    <t>80 (72-86)</t>
  </si>
  <si>
    <t>77 (69-83)</t>
  </si>
  <si>
    <t>76 (67-84)</t>
  </si>
  <si>
    <t>76 (66-84)</t>
  </si>
  <si>
    <t>76 (66-83)</t>
  </si>
  <si>
    <t>75 (68-82)</t>
  </si>
  <si>
    <t>74 (65-82)</t>
  </si>
  <si>
    <t>74 (64-82)</t>
  </si>
  <si>
    <t>73 (62-81)</t>
  </si>
  <si>
    <t>72 (64-80)</t>
  </si>
  <si>
    <t>70 (60-78)</t>
  </si>
  <si>
    <t>70 (58-79)</t>
  </si>
  <si>
    <t>69 (58-78)</t>
  </si>
  <si>
    <t>69 (58-77)</t>
  </si>
  <si>
    <t>67 (56-76)</t>
  </si>
  <si>
    <t>88 (77-95)</t>
  </si>
  <si>
    <t>87 (77-93)</t>
  </si>
  <si>
    <t>86 (75-93)</t>
  </si>
  <si>
    <t>83 (69-92)</t>
  </si>
  <si>
    <t>81 (68-90)</t>
  </si>
  <si>
    <t>77 (57-89)</t>
  </si>
  <si>
    <t>76 (63-85)</t>
  </si>
  <si>
    <t>73 (54-87)</t>
  </si>
  <si>
    <t>73 (53-86)</t>
  </si>
  <si>
    <t>72 (51-87)</t>
  </si>
  <si>
    <t>71 (51-85)</t>
  </si>
  <si>
    <t>69 (52-82)</t>
  </si>
  <si>
    <t>69 (48-85)</t>
  </si>
  <si>
    <t>67 (48-82)</t>
  </si>
  <si>
    <t>67 (50-80)</t>
  </si>
  <si>
    <t>66 (47-81)</t>
  </si>
  <si>
    <t>63 (45-78)</t>
  </si>
  <si>
    <t>60 (41-76)</t>
  </si>
  <si>
    <t>86 (78-92)</t>
  </si>
  <si>
    <t>84 (71-91)</t>
  </si>
  <si>
    <t>79 (68-87)</t>
  </si>
  <si>
    <t>77 (61-88)</t>
  </si>
  <si>
    <t>74 (61-85)</t>
  </si>
  <si>
    <t>73 (57-84)</t>
  </si>
  <si>
    <t>72 (57-84)</t>
  </si>
  <si>
    <t>68 (51-81)</t>
  </si>
  <si>
    <t>67 (52-80)</t>
  </si>
  <si>
    <t>66 (46-81)</t>
  </si>
  <si>
    <t>64 (50-76)</t>
  </si>
  <si>
    <t>82 (74-88)</t>
  </si>
  <si>
    <t>79 (71-86)</t>
  </si>
  <si>
    <t>77 (68-85)</t>
  </si>
  <si>
    <t>77 (67-86)</t>
  </si>
  <si>
    <t>70 (58-80)</t>
  </si>
  <si>
    <t>70 (59-80)</t>
  </si>
  <si>
    <t>68 (58-77)</t>
  </si>
  <si>
    <t>68 (57-77)</t>
  </si>
  <si>
    <t>68 (56-77)</t>
  </si>
  <si>
    <t>67 (56-77)</t>
  </si>
  <si>
    <t>Juan Ramon Menchaca</t>
  </si>
  <si>
    <t>Pinto Cardoso 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</si>
</sst>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/>
    </xf>
    <xf numFmtId="1" fontId="0" fillId="0" borderId="1" xfId="0" applyNumberFormat="1" applyBorder="1"/>
  </cellXfs>
  <cellStyles count="2">
    <cellStyle name="Normal" xfId="0" builtinId="0"/>
    <cellStyle name="Percent" xfId="1" builtinId="5"/>
  </cellStyles>
  <dxfs count="6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hopkins\AppData\Local\Microsoft\Windows\Temporary%20Internet%20Files\Content.Outlook\G41KADNZ\PlayerPoin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hopkins\AppData\Local\Microsoft\Windows\Temporary%20Internet%20Files\Content.Outlook\G41KADNZ\Kick%20Rankings%202002-2011_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hopkins\AppData\Local\Microsoft\Windows\Temporary%20Internet%20Files\Content.Outlook\G41KADNZ\Kick%20Rankings%202002-2011_Importance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yerPoints"/>
    </sheetNames>
    <sheetDataSet>
      <sheetData sheetId="0">
        <row r="2">
          <cell r="D2" t="str">
            <v>Daniel Carter</v>
          </cell>
          <cell r="E2">
            <v>6.8419999999999995E-2</v>
          </cell>
          <cell r="F2">
            <v>1389</v>
          </cell>
          <cell r="G2">
            <v>10.92</v>
          </cell>
          <cell r="H2" t="str">
            <v>&lt;.0001</v>
          </cell>
          <cell r="I2">
            <v>0.05</v>
          </cell>
          <cell r="J2">
            <v>0.74692000000000003</v>
          </cell>
          <cell r="K2">
            <v>0.61270000000000002</v>
          </cell>
          <cell r="L2">
            <v>0.88114000000000003</v>
          </cell>
          <cell r="M2">
            <v>1.8141</v>
          </cell>
          <cell r="N2">
            <v>3.882E-2</v>
          </cell>
          <cell r="O2">
            <v>1.7375</v>
          </cell>
          <cell r="P2">
            <v>1.8906000000000001</v>
          </cell>
          <cell r="Q2">
            <v>12.9489</v>
          </cell>
          <cell r="R2">
            <v>10.488099999999999</v>
          </cell>
          <cell r="S2">
            <v>15.9869</v>
          </cell>
          <cell r="T2">
            <v>82</v>
          </cell>
        </row>
        <row r="3">
          <cell r="D3" t="str">
            <v>Gonzalo Quesada</v>
          </cell>
          <cell r="E3">
            <v>0.18679999999999999</v>
          </cell>
          <cell r="F3">
            <v>1389</v>
          </cell>
          <cell r="G3">
            <v>3.27</v>
          </cell>
          <cell r="H3">
            <v>1.1000000000000001E-3</v>
          </cell>
          <cell r="I3">
            <v>0.05</v>
          </cell>
          <cell r="J3">
            <v>0.61094999999999999</v>
          </cell>
          <cell r="K3">
            <v>0.24445</v>
          </cell>
          <cell r="L3">
            <v>0.97745000000000004</v>
          </cell>
          <cell r="M3">
            <v>1.8141</v>
          </cell>
          <cell r="N3">
            <v>3.882E-2</v>
          </cell>
          <cell r="O3">
            <v>1.7375</v>
          </cell>
          <cell r="P3">
            <v>1.8906000000000001</v>
          </cell>
          <cell r="Q3">
            <v>11.3027</v>
          </cell>
          <cell r="R3">
            <v>7.2572000000000001</v>
          </cell>
          <cell r="S3">
            <v>17.603300000000001</v>
          </cell>
          <cell r="T3">
            <v>7</v>
          </cell>
        </row>
        <row r="4">
          <cell r="D4" t="str">
            <v>Morne Steyn</v>
          </cell>
          <cell r="E4">
            <v>0.1096</v>
          </cell>
          <cell r="F4">
            <v>1389</v>
          </cell>
          <cell r="G4">
            <v>5.55</v>
          </cell>
          <cell r="H4" t="str">
            <v>&lt;.0001</v>
          </cell>
          <cell r="I4">
            <v>0.05</v>
          </cell>
          <cell r="J4">
            <v>0.60775000000000001</v>
          </cell>
          <cell r="K4">
            <v>0.39278999999999997</v>
          </cell>
          <cell r="L4">
            <v>0.82269999999999999</v>
          </cell>
          <cell r="M4">
            <v>1.8141</v>
          </cell>
          <cell r="N4">
            <v>3.882E-2</v>
          </cell>
          <cell r="O4">
            <v>1.7375</v>
          </cell>
          <cell r="P4">
            <v>1.8906000000000001</v>
          </cell>
          <cell r="Q4">
            <v>11.2666</v>
          </cell>
          <cell r="R4">
            <v>8.4177</v>
          </cell>
          <cell r="S4">
            <v>15.079599999999999</v>
          </cell>
          <cell r="T4">
            <v>27</v>
          </cell>
        </row>
        <row r="5">
          <cell r="D5" t="str">
            <v>Percy Montgomery</v>
          </cell>
          <cell r="E5">
            <v>9.3240000000000003E-2</v>
          </cell>
          <cell r="F5">
            <v>1389</v>
          </cell>
          <cell r="G5">
            <v>6.37</v>
          </cell>
          <cell r="H5" t="str">
            <v>&lt;.0001</v>
          </cell>
          <cell r="I5">
            <v>0.05</v>
          </cell>
          <cell r="J5">
            <v>0.59380999999999995</v>
          </cell>
          <cell r="K5">
            <v>0.41089999999999999</v>
          </cell>
          <cell r="L5">
            <v>0.77671999999999997</v>
          </cell>
          <cell r="M5">
            <v>1.8141</v>
          </cell>
          <cell r="N5">
            <v>3.882E-2</v>
          </cell>
          <cell r="O5">
            <v>1.7375</v>
          </cell>
          <cell r="P5">
            <v>1.8906000000000001</v>
          </cell>
          <cell r="Q5">
            <v>11.1106</v>
          </cell>
          <cell r="R5">
            <v>8.5715000000000003</v>
          </cell>
          <cell r="S5">
            <v>14.401899999999999</v>
          </cell>
          <cell r="T5">
            <v>41</v>
          </cell>
        </row>
        <row r="6">
          <cell r="D6" t="str">
            <v>Nick Evans</v>
          </cell>
          <cell r="E6">
            <v>0.20119999999999999</v>
          </cell>
          <cell r="F6">
            <v>1389</v>
          </cell>
          <cell r="G6">
            <v>2.78</v>
          </cell>
          <cell r="H6">
            <v>5.4999999999999997E-3</v>
          </cell>
          <cell r="I6">
            <v>0.05</v>
          </cell>
          <cell r="J6">
            <v>0.55901000000000001</v>
          </cell>
          <cell r="K6">
            <v>0.16439999999999999</v>
          </cell>
          <cell r="L6">
            <v>0.95362999999999998</v>
          </cell>
          <cell r="M6">
            <v>1.8141</v>
          </cell>
          <cell r="N6">
            <v>3.882E-2</v>
          </cell>
          <cell r="O6">
            <v>1.7375</v>
          </cell>
          <cell r="P6">
            <v>1.8906000000000001</v>
          </cell>
          <cell r="Q6">
            <v>10.730700000000001</v>
          </cell>
          <cell r="R6">
            <v>6.6989000000000001</v>
          </cell>
          <cell r="S6">
            <v>17.189</v>
          </cell>
          <cell r="T6">
            <v>6</v>
          </cell>
        </row>
        <row r="7">
          <cell r="D7" t="str">
            <v>Toru Kurihara</v>
          </cell>
          <cell r="E7">
            <v>0.27789999999999998</v>
          </cell>
          <cell r="F7">
            <v>1389</v>
          </cell>
          <cell r="G7">
            <v>2.0099999999999998</v>
          </cell>
          <cell r="H7">
            <v>4.5100000000000001E-2</v>
          </cell>
          <cell r="I7">
            <v>0.05</v>
          </cell>
          <cell r="J7">
            <v>0.55732000000000004</v>
          </cell>
          <cell r="K7">
            <v>1.217E-2</v>
          </cell>
          <cell r="L7">
            <v>1.1024799999999999</v>
          </cell>
          <cell r="M7">
            <v>1.8141</v>
          </cell>
          <cell r="N7">
            <v>3.882E-2</v>
          </cell>
          <cell r="O7">
            <v>1.7375</v>
          </cell>
          <cell r="P7">
            <v>1.8906000000000001</v>
          </cell>
          <cell r="Q7">
            <v>10.7125</v>
          </cell>
          <cell r="R7">
            <v>5.7530000000000001</v>
          </cell>
          <cell r="S7">
            <v>19.947800000000001</v>
          </cell>
          <cell r="T7">
            <v>2</v>
          </cell>
        </row>
        <row r="8">
          <cell r="D8" t="str">
            <v>Louis Koen</v>
          </cell>
          <cell r="E8">
            <v>0.16750000000000001</v>
          </cell>
          <cell r="F8">
            <v>1389</v>
          </cell>
          <cell r="G8">
            <v>3.25</v>
          </cell>
          <cell r="H8">
            <v>1.1999999999999999E-3</v>
          </cell>
          <cell r="I8">
            <v>0.05</v>
          </cell>
          <cell r="J8">
            <v>0.54432000000000003</v>
          </cell>
          <cell r="K8">
            <v>0.21573999999999999</v>
          </cell>
          <cell r="L8">
            <v>0.87290999999999996</v>
          </cell>
          <cell r="M8">
            <v>1.8141</v>
          </cell>
          <cell r="N8">
            <v>3.882E-2</v>
          </cell>
          <cell r="O8">
            <v>1.7375</v>
          </cell>
          <cell r="P8">
            <v>1.8906000000000001</v>
          </cell>
          <cell r="Q8">
            <v>10.574199999999999</v>
          </cell>
          <cell r="R8">
            <v>7.0518000000000001</v>
          </cell>
          <cell r="S8">
            <v>15.8559</v>
          </cell>
          <cell r="T8">
            <v>10</v>
          </cell>
        </row>
        <row r="9">
          <cell r="D9" t="str">
            <v>Brendan Laney</v>
          </cell>
          <cell r="E9">
            <v>0.1923</v>
          </cell>
          <cell r="F9">
            <v>1389</v>
          </cell>
          <cell r="G9">
            <v>2.76</v>
          </cell>
          <cell r="H9">
            <v>5.7999999999999996E-3</v>
          </cell>
          <cell r="I9">
            <v>0.05</v>
          </cell>
          <cell r="J9">
            <v>0.53127000000000002</v>
          </cell>
          <cell r="K9">
            <v>0.154</v>
          </cell>
          <cell r="L9">
            <v>0.90854999999999997</v>
          </cell>
          <cell r="M9">
            <v>1.8141</v>
          </cell>
          <cell r="N9">
            <v>3.882E-2</v>
          </cell>
          <cell r="O9">
            <v>1.7375</v>
          </cell>
          <cell r="P9">
            <v>1.8906000000000001</v>
          </cell>
          <cell r="Q9">
            <v>10.437099999999999</v>
          </cell>
          <cell r="R9">
            <v>6.6295999999999999</v>
          </cell>
          <cell r="S9">
            <v>16.4312</v>
          </cell>
          <cell r="T9">
            <v>7</v>
          </cell>
        </row>
        <row r="10">
          <cell r="D10" t="str">
            <v>Rima Wakarua</v>
          </cell>
          <cell r="E10">
            <v>0.18340000000000001</v>
          </cell>
          <cell r="F10">
            <v>1389</v>
          </cell>
          <cell r="G10">
            <v>2.87</v>
          </cell>
          <cell r="H10">
            <v>4.1000000000000003E-3</v>
          </cell>
          <cell r="I10">
            <v>0.05</v>
          </cell>
          <cell r="J10">
            <v>0.52722000000000002</v>
          </cell>
          <cell r="K10">
            <v>0.16738</v>
          </cell>
          <cell r="L10">
            <v>0.88705000000000001</v>
          </cell>
          <cell r="M10">
            <v>1.8141</v>
          </cell>
          <cell r="N10">
            <v>3.882E-2</v>
          </cell>
          <cell r="O10">
            <v>1.7375</v>
          </cell>
          <cell r="P10">
            <v>1.8906000000000001</v>
          </cell>
          <cell r="Q10">
            <v>10.3948</v>
          </cell>
          <cell r="R10">
            <v>6.7188999999999997</v>
          </cell>
          <cell r="S10">
            <v>16.081700000000001</v>
          </cell>
          <cell r="T10">
            <v>8</v>
          </cell>
        </row>
        <row r="11">
          <cell r="D11" t="str">
            <v>Jonny Wilkinson</v>
          </cell>
          <cell r="E11">
            <v>8.5330000000000003E-2</v>
          </cell>
          <cell r="F11">
            <v>1389</v>
          </cell>
          <cell r="G11">
            <v>5.79</v>
          </cell>
          <cell r="H11" t="str">
            <v>&lt;.0001</v>
          </cell>
          <cell r="I11">
            <v>0.05</v>
          </cell>
          <cell r="J11">
            <v>0.49370000000000003</v>
          </cell>
          <cell r="K11">
            <v>0.32632</v>
          </cell>
          <cell r="L11">
            <v>0.66108</v>
          </cell>
          <cell r="M11">
            <v>1.8141</v>
          </cell>
          <cell r="N11">
            <v>3.882E-2</v>
          </cell>
          <cell r="O11">
            <v>1.7375</v>
          </cell>
          <cell r="P11">
            <v>1.8906000000000001</v>
          </cell>
          <cell r="Q11">
            <v>10.052199999999999</v>
          </cell>
          <cell r="R11">
            <v>7.8764000000000003</v>
          </cell>
          <cell r="S11">
            <v>12.8291</v>
          </cell>
          <cell r="T11">
            <v>58</v>
          </cell>
        </row>
        <row r="12">
          <cell r="D12" t="str">
            <v>Daniel Cipriani</v>
          </cell>
          <cell r="E12">
            <v>0.28210000000000002</v>
          </cell>
          <cell r="F12">
            <v>1389</v>
          </cell>
          <cell r="G12">
            <v>1.74</v>
          </cell>
          <cell r="H12">
            <v>8.2199999999999995E-2</v>
          </cell>
          <cell r="I12">
            <v>0.05</v>
          </cell>
          <cell r="J12">
            <v>0.49077999999999999</v>
          </cell>
          <cell r="K12">
            <v>-6.2659999999999993E-2</v>
          </cell>
          <cell r="L12">
            <v>1.04423</v>
          </cell>
          <cell r="M12">
            <v>1.8141</v>
          </cell>
          <cell r="N12">
            <v>3.882E-2</v>
          </cell>
          <cell r="O12">
            <v>1.7375</v>
          </cell>
          <cell r="P12">
            <v>1.8906000000000001</v>
          </cell>
          <cell r="Q12">
            <v>10.0229</v>
          </cell>
          <cell r="R12">
            <v>5.3381999999999996</v>
          </cell>
          <cell r="S12">
            <v>18.818899999999999</v>
          </cell>
          <cell r="T12">
            <v>2</v>
          </cell>
        </row>
        <row r="13">
          <cell r="D13" t="str">
            <v>Andrew Mehrtens</v>
          </cell>
          <cell r="E13">
            <v>0.15</v>
          </cell>
          <cell r="F13">
            <v>1389</v>
          </cell>
          <cell r="G13">
            <v>3.26</v>
          </cell>
          <cell r="H13">
            <v>1.1000000000000001E-3</v>
          </cell>
          <cell r="I13">
            <v>0.05</v>
          </cell>
          <cell r="J13">
            <v>0.48910999999999999</v>
          </cell>
          <cell r="K13">
            <v>0.19484000000000001</v>
          </cell>
          <cell r="L13">
            <v>0.78337999999999997</v>
          </cell>
          <cell r="M13">
            <v>1.8141</v>
          </cell>
          <cell r="N13">
            <v>3.882E-2</v>
          </cell>
          <cell r="O13">
            <v>1.7375</v>
          </cell>
          <cell r="P13">
            <v>1.8906000000000001</v>
          </cell>
          <cell r="Q13">
            <v>10.0062</v>
          </cell>
          <cell r="R13">
            <v>6.9059999999999997</v>
          </cell>
          <cell r="S13">
            <v>14.498100000000001</v>
          </cell>
          <cell r="T13">
            <v>14</v>
          </cell>
        </row>
        <row r="14">
          <cell r="D14" t="str">
            <v>Federico Todeschini</v>
          </cell>
          <cell r="E14">
            <v>0.1792</v>
          </cell>
          <cell r="F14">
            <v>1389</v>
          </cell>
          <cell r="G14">
            <v>2.63</v>
          </cell>
          <cell r="H14">
            <v>8.6E-3</v>
          </cell>
          <cell r="I14">
            <v>0.05</v>
          </cell>
          <cell r="J14">
            <v>0.47177999999999998</v>
          </cell>
          <cell r="K14">
            <v>0.12021</v>
          </cell>
          <cell r="L14">
            <v>0.82335999999999998</v>
          </cell>
          <cell r="M14">
            <v>1.8141</v>
          </cell>
          <cell r="N14">
            <v>3.882E-2</v>
          </cell>
          <cell r="O14">
            <v>1.7375</v>
          </cell>
          <cell r="P14">
            <v>1.8906000000000001</v>
          </cell>
          <cell r="Q14">
            <v>9.8343000000000007</v>
          </cell>
          <cell r="R14">
            <v>6.4093</v>
          </cell>
          <cell r="S14">
            <v>15.089399999999999</v>
          </cell>
          <cell r="T14">
            <v>9</v>
          </cell>
        </row>
        <row r="15">
          <cell r="D15" t="str">
            <v>Elton Flatley</v>
          </cell>
          <cell r="E15">
            <v>0.1487</v>
          </cell>
          <cell r="F15">
            <v>1389</v>
          </cell>
          <cell r="G15">
            <v>2.97</v>
          </cell>
          <cell r="H15">
            <v>3.0000000000000001E-3</v>
          </cell>
          <cell r="I15">
            <v>0.05</v>
          </cell>
          <cell r="J15">
            <v>0.44229000000000002</v>
          </cell>
          <cell r="K15">
            <v>0.15060000000000001</v>
          </cell>
          <cell r="L15">
            <v>0.73397000000000001</v>
          </cell>
          <cell r="M15">
            <v>1.8141</v>
          </cell>
          <cell r="N15">
            <v>3.882E-2</v>
          </cell>
          <cell r="O15">
            <v>1.7375</v>
          </cell>
          <cell r="P15">
            <v>1.8906000000000001</v>
          </cell>
          <cell r="Q15">
            <v>9.5485000000000007</v>
          </cell>
          <cell r="R15">
            <v>6.6071</v>
          </cell>
          <cell r="S15">
            <v>13.799200000000001</v>
          </cell>
          <cell r="T15">
            <v>16</v>
          </cell>
        </row>
        <row r="16">
          <cell r="D16" t="str">
            <v>Morgan Parra</v>
          </cell>
          <cell r="E16">
            <v>0.13289999999999999</v>
          </cell>
          <cell r="F16">
            <v>1389</v>
          </cell>
          <cell r="G16">
            <v>3.27</v>
          </cell>
          <cell r="H16">
            <v>1.1000000000000001E-3</v>
          </cell>
          <cell r="I16">
            <v>0.05</v>
          </cell>
          <cell r="J16">
            <v>0.43417</v>
          </cell>
          <cell r="K16">
            <v>0.17354</v>
          </cell>
          <cell r="L16">
            <v>0.69479999999999997</v>
          </cell>
          <cell r="M16">
            <v>1.8141</v>
          </cell>
          <cell r="N16">
            <v>3.882E-2</v>
          </cell>
          <cell r="O16">
            <v>1.7375</v>
          </cell>
          <cell r="P16">
            <v>1.8906000000000001</v>
          </cell>
          <cell r="Q16">
            <v>9.4711999999999996</v>
          </cell>
          <cell r="R16">
            <v>6.7603999999999997</v>
          </cell>
          <cell r="S16">
            <v>13.269</v>
          </cell>
          <cell r="T16">
            <v>20</v>
          </cell>
        </row>
        <row r="17">
          <cell r="D17" t="str">
            <v>David Humphreys</v>
          </cell>
          <cell r="E17">
            <v>0.12559999999999999</v>
          </cell>
          <cell r="F17">
            <v>1389</v>
          </cell>
          <cell r="G17">
            <v>3.44</v>
          </cell>
          <cell r="H17">
            <v>5.9999999999999995E-4</v>
          </cell>
          <cell r="I17">
            <v>0.05</v>
          </cell>
          <cell r="J17">
            <v>0.43246000000000001</v>
          </cell>
          <cell r="K17">
            <v>0.18606</v>
          </cell>
          <cell r="L17">
            <v>0.67886000000000002</v>
          </cell>
          <cell r="M17">
            <v>1.8141</v>
          </cell>
          <cell r="N17">
            <v>3.882E-2</v>
          </cell>
          <cell r="O17">
            <v>1.7375</v>
          </cell>
          <cell r="P17">
            <v>1.8906000000000001</v>
          </cell>
          <cell r="Q17">
            <v>9.4550999999999998</v>
          </cell>
          <cell r="R17">
            <v>6.8456000000000001</v>
          </cell>
          <cell r="S17">
            <v>13.0593</v>
          </cell>
          <cell r="T17">
            <v>23</v>
          </cell>
        </row>
        <row r="18">
          <cell r="D18" t="str">
            <v>Francois Gelez</v>
          </cell>
          <cell r="E18">
            <v>0.21129999999999999</v>
          </cell>
          <cell r="F18">
            <v>1389</v>
          </cell>
          <cell r="G18">
            <v>1.97</v>
          </cell>
          <cell r="H18">
            <v>4.87E-2</v>
          </cell>
          <cell r="I18">
            <v>0.05</v>
          </cell>
          <cell r="J18">
            <v>0.41678999999999999</v>
          </cell>
          <cell r="K18">
            <v>2.3800000000000002E-3</v>
          </cell>
          <cell r="L18">
            <v>0.83118999999999998</v>
          </cell>
          <cell r="M18">
            <v>1.8141</v>
          </cell>
          <cell r="N18">
            <v>3.882E-2</v>
          </cell>
          <cell r="O18">
            <v>1.7375</v>
          </cell>
          <cell r="P18">
            <v>1.8906000000000001</v>
          </cell>
          <cell r="Q18">
            <v>9.3079999999999998</v>
          </cell>
          <cell r="R18">
            <v>5.6969000000000003</v>
          </cell>
          <cell r="S18">
            <v>15.2081</v>
          </cell>
          <cell r="T18">
            <v>6</v>
          </cell>
        </row>
        <row r="19">
          <cell r="D19" t="str">
            <v>Stephen Jones</v>
          </cell>
          <cell r="E19">
            <v>7.5770000000000004E-2</v>
          </cell>
          <cell r="F19">
            <v>1389</v>
          </cell>
          <cell r="G19">
            <v>5.33</v>
          </cell>
          <cell r="H19" t="str">
            <v>&lt;.0001</v>
          </cell>
          <cell r="I19">
            <v>0.05</v>
          </cell>
          <cell r="J19">
            <v>0.40379999999999999</v>
          </cell>
          <cell r="K19">
            <v>0.25517000000000001</v>
          </cell>
          <cell r="L19">
            <v>0.55242999999999998</v>
          </cell>
          <cell r="M19">
            <v>1.8141</v>
          </cell>
          <cell r="N19">
            <v>3.882E-2</v>
          </cell>
          <cell r="O19">
            <v>1.7375</v>
          </cell>
          <cell r="P19">
            <v>1.8906000000000001</v>
          </cell>
          <cell r="Q19">
            <v>9.1880000000000006</v>
          </cell>
          <cell r="R19">
            <v>7.3354999999999997</v>
          </cell>
          <cell r="S19">
            <v>11.5083</v>
          </cell>
          <cell r="T19">
            <v>86</v>
          </cell>
        </row>
        <row r="20">
          <cell r="D20" t="str">
            <v>Alexander Pecclier</v>
          </cell>
          <cell r="E20">
            <v>0.32419999999999999</v>
          </cell>
          <cell r="F20">
            <v>1389</v>
          </cell>
          <cell r="G20">
            <v>1.24</v>
          </cell>
          <cell r="H20">
            <v>0.21390000000000001</v>
          </cell>
          <cell r="I20">
            <v>0.05</v>
          </cell>
          <cell r="J20">
            <v>0.40310000000000001</v>
          </cell>
          <cell r="K20">
            <v>-0.23282</v>
          </cell>
          <cell r="L20">
            <v>1.0390200000000001</v>
          </cell>
          <cell r="M20">
            <v>1.8141</v>
          </cell>
          <cell r="N20">
            <v>3.882E-2</v>
          </cell>
          <cell r="O20">
            <v>1.7375</v>
          </cell>
          <cell r="P20">
            <v>1.8906000000000001</v>
          </cell>
          <cell r="Q20">
            <v>9.1814999999999998</v>
          </cell>
          <cell r="R20">
            <v>4.5029000000000003</v>
          </cell>
          <cell r="S20">
            <v>18.7212</v>
          </cell>
          <cell r="T20">
            <v>1</v>
          </cell>
        </row>
        <row r="21">
          <cell r="D21" t="str">
            <v>Joe Roff</v>
          </cell>
          <cell r="E21">
            <v>0.2271</v>
          </cell>
          <cell r="F21">
            <v>1389</v>
          </cell>
          <cell r="G21">
            <v>1.67</v>
          </cell>
          <cell r="H21">
            <v>9.5899999999999999E-2</v>
          </cell>
          <cell r="I21">
            <v>0.05</v>
          </cell>
          <cell r="J21">
            <v>0.37834000000000001</v>
          </cell>
          <cell r="K21">
            <v>-6.7059999999999995E-2</v>
          </cell>
          <cell r="L21">
            <v>0.82374000000000003</v>
          </cell>
          <cell r="M21">
            <v>1.8141</v>
          </cell>
          <cell r="N21">
            <v>3.882E-2</v>
          </cell>
          <cell r="O21">
            <v>1.7375</v>
          </cell>
          <cell r="P21">
            <v>1.8906000000000001</v>
          </cell>
          <cell r="Q21">
            <v>8.9568999999999992</v>
          </cell>
          <cell r="R21">
            <v>5.3147000000000002</v>
          </cell>
          <cell r="S21">
            <v>15.0951</v>
          </cell>
          <cell r="T21">
            <v>5</v>
          </cell>
        </row>
        <row r="22">
          <cell r="D22" t="str">
            <v>Kurt Morath</v>
          </cell>
          <cell r="E22">
            <v>0.24299999999999999</v>
          </cell>
          <cell r="F22">
            <v>1389</v>
          </cell>
          <cell r="G22">
            <v>1.55</v>
          </cell>
          <cell r="H22">
            <v>0.12039999999999999</v>
          </cell>
          <cell r="I22">
            <v>0.05</v>
          </cell>
          <cell r="J22">
            <v>0.37762000000000001</v>
          </cell>
          <cell r="K22">
            <v>-9.9089999999999998E-2</v>
          </cell>
          <cell r="L22">
            <v>0.85433999999999999</v>
          </cell>
          <cell r="M22">
            <v>1.8141</v>
          </cell>
          <cell r="N22">
            <v>3.882E-2</v>
          </cell>
          <cell r="O22">
            <v>1.7375</v>
          </cell>
          <cell r="P22">
            <v>1.8906000000000001</v>
          </cell>
          <cell r="Q22">
            <v>8.9504999999999999</v>
          </cell>
          <cell r="R22">
            <v>5.1471999999999998</v>
          </cell>
          <cell r="S22">
            <v>15.5642</v>
          </cell>
          <cell r="T22">
            <v>4</v>
          </cell>
        </row>
        <row r="23">
          <cell r="D23" t="str">
            <v>Mat Rogers</v>
          </cell>
          <cell r="E23">
            <v>0.1943</v>
          </cell>
          <cell r="F23">
            <v>1389</v>
          </cell>
          <cell r="G23">
            <v>1.9</v>
          </cell>
          <cell r="H23">
            <v>5.7599999999999998E-2</v>
          </cell>
          <cell r="I23">
            <v>0.05</v>
          </cell>
          <cell r="J23">
            <v>0.36924000000000001</v>
          </cell>
          <cell r="K23">
            <v>-1.192E-2</v>
          </cell>
          <cell r="L23">
            <v>0.75039999999999996</v>
          </cell>
          <cell r="M23">
            <v>1.8141</v>
          </cell>
          <cell r="N23">
            <v>3.882E-2</v>
          </cell>
          <cell r="O23">
            <v>1.7375</v>
          </cell>
          <cell r="P23">
            <v>1.8906000000000001</v>
          </cell>
          <cell r="Q23">
            <v>8.8757999999999999</v>
          </cell>
          <cell r="R23">
            <v>5.6159999999999997</v>
          </cell>
          <cell r="S23">
            <v>14.027699999999999</v>
          </cell>
          <cell r="T23">
            <v>8</v>
          </cell>
        </row>
        <row r="24">
          <cell r="D24" t="str">
            <v>Felipe Contepomi</v>
          </cell>
          <cell r="E24">
            <v>0.1232</v>
          </cell>
          <cell r="F24">
            <v>1389</v>
          </cell>
          <cell r="G24">
            <v>2.91</v>
          </cell>
          <cell r="H24">
            <v>3.7000000000000002E-3</v>
          </cell>
          <cell r="I24">
            <v>0.05</v>
          </cell>
          <cell r="J24">
            <v>0.35835</v>
          </cell>
          <cell r="K24">
            <v>0.11676</v>
          </cell>
          <cell r="L24">
            <v>0.59992999999999996</v>
          </cell>
          <cell r="M24">
            <v>1.8141</v>
          </cell>
          <cell r="N24">
            <v>3.882E-2</v>
          </cell>
          <cell r="O24">
            <v>1.7375</v>
          </cell>
          <cell r="P24">
            <v>1.8906000000000001</v>
          </cell>
          <cell r="Q24">
            <v>8.7797000000000001</v>
          </cell>
          <cell r="R24">
            <v>6.3872999999999998</v>
          </cell>
          <cell r="S24">
            <v>12.068099999999999</v>
          </cell>
          <cell r="T24">
            <v>26</v>
          </cell>
        </row>
        <row r="25">
          <cell r="D25" t="str">
            <v>Stirling Mortlock</v>
          </cell>
          <cell r="E25">
            <v>0.128</v>
          </cell>
          <cell r="F25">
            <v>1389</v>
          </cell>
          <cell r="G25">
            <v>2.68</v>
          </cell>
          <cell r="H25">
            <v>7.3000000000000001E-3</v>
          </cell>
          <cell r="I25">
            <v>0.05</v>
          </cell>
          <cell r="J25">
            <v>0.34361000000000003</v>
          </cell>
          <cell r="K25">
            <v>9.2530000000000001E-2</v>
          </cell>
          <cell r="L25">
            <v>0.59470000000000001</v>
          </cell>
          <cell r="M25">
            <v>1.8141</v>
          </cell>
          <cell r="N25">
            <v>3.882E-2</v>
          </cell>
          <cell r="O25">
            <v>1.7375</v>
          </cell>
          <cell r="P25">
            <v>1.8906000000000001</v>
          </cell>
          <cell r="Q25">
            <v>8.6513000000000009</v>
          </cell>
          <cell r="R25">
            <v>6.2343000000000002</v>
          </cell>
          <cell r="S25">
            <v>12.0052</v>
          </cell>
          <cell r="T25">
            <v>24</v>
          </cell>
        </row>
        <row r="26">
          <cell r="D26" t="str">
            <v>Dmitri Yachvili</v>
          </cell>
          <cell r="E26">
            <v>0.1116</v>
          </cell>
          <cell r="F26">
            <v>1389</v>
          </cell>
          <cell r="G26">
            <v>2.98</v>
          </cell>
          <cell r="H26">
            <v>2.8999999999999998E-3</v>
          </cell>
          <cell r="I26">
            <v>0.05</v>
          </cell>
          <cell r="J26">
            <v>0.33252999999999999</v>
          </cell>
          <cell r="K26">
            <v>0.11364</v>
          </cell>
          <cell r="L26">
            <v>0.55142000000000002</v>
          </cell>
          <cell r="M26">
            <v>1.8141</v>
          </cell>
          <cell r="N26">
            <v>3.882E-2</v>
          </cell>
          <cell r="O26">
            <v>1.7375</v>
          </cell>
          <cell r="P26">
            <v>1.8906000000000001</v>
          </cell>
          <cell r="Q26">
            <v>8.5558999999999994</v>
          </cell>
          <cell r="R26">
            <v>6.3673999999999999</v>
          </cell>
          <cell r="S26">
            <v>11.496600000000001</v>
          </cell>
          <cell r="T26">
            <v>34</v>
          </cell>
        </row>
        <row r="27">
          <cell r="D27" t="str">
            <v>Paul Grayson</v>
          </cell>
          <cell r="E27">
            <v>0.1888</v>
          </cell>
          <cell r="F27">
            <v>1389</v>
          </cell>
          <cell r="G27">
            <v>1.76</v>
          </cell>
          <cell r="H27">
            <v>7.9299999999999995E-2</v>
          </cell>
          <cell r="I27">
            <v>0.05</v>
          </cell>
          <cell r="J27">
            <v>0.33151999999999998</v>
          </cell>
          <cell r="K27">
            <v>-3.8769999999999999E-2</v>
          </cell>
          <cell r="L27">
            <v>0.70179999999999998</v>
          </cell>
          <cell r="M27">
            <v>1.8141</v>
          </cell>
          <cell r="N27">
            <v>3.882E-2</v>
          </cell>
          <cell r="O27">
            <v>1.7375</v>
          </cell>
          <cell r="P27">
            <v>1.8906000000000001</v>
          </cell>
          <cell r="Q27">
            <v>8.5472000000000001</v>
          </cell>
          <cell r="R27">
            <v>5.4672999999999998</v>
          </cell>
          <cell r="S27">
            <v>13.362299999999999</v>
          </cell>
          <cell r="T27">
            <v>9</v>
          </cell>
        </row>
        <row r="28">
          <cell r="D28" t="str">
            <v>Chris Paterson</v>
          </cell>
          <cell r="E28">
            <v>8.5489999999999997E-2</v>
          </cell>
          <cell r="F28">
            <v>1389</v>
          </cell>
          <cell r="G28">
            <v>3.82</v>
          </cell>
          <cell r="H28">
            <v>1E-4</v>
          </cell>
          <cell r="I28">
            <v>0.05</v>
          </cell>
          <cell r="J28">
            <v>0.32691999999999999</v>
          </cell>
          <cell r="K28">
            <v>0.15920999999999999</v>
          </cell>
          <cell r="L28">
            <v>0.49463000000000001</v>
          </cell>
          <cell r="M28">
            <v>1.8141</v>
          </cell>
          <cell r="N28">
            <v>3.882E-2</v>
          </cell>
          <cell r="O28">
            <v>1.7375</v>
          </cell>
          <cell r="P28">
            <v>1.8906000000000001</v>
          </cell>
          <cell r="Q28">
            <v>8.5079999999999991</v>
          </cell>
          <cell r="R28">
            <v>6.6642000000000001</v>
          </cell>
          <cell r="S28">
            <v>10.8619</v>
          </cell>
          <cell r="T28">
            <v>67</v>
          </cell>
        </row>
        <row r="29">
          <cell r="D29" t="str">
            <v>Nicky Little</v>
          </cell>
          <cell r="E29">
            <v>0.16980000000000001</v>
          </cell>
          <cell r="F29">
            <v>1389</v>
          </cell>
          <cell r="G29">
            <v>1.92</v>
          </cell>
          <cell r="H29">
            <v>5.4699999999999999E-2</v>
          </cell>
          <cell r="I29">
            <v>0.05</v>
          </cell>
          <cell r="J29">
            <v>0.32645000000000002</v>
          </cell>
          <cell r="K29">
            <v>-6.6600000000000001E-3</v>
          </cell>
          <cell r="L29">
            <v>0.65956000000000004</v>
          </cell>
          <cell r="M29">
            <v>1.8141</v>
          </cell>
          <cell r="N29">
            <v>3.882E-2</v>
          </cell>
          <cell r="O29">
            <v>1.7375</v>
          </cell>
          <cell r="P29">
            <v>1.8906000000000001</v>
          </cell>
          <cell r="Q29">
            <v>8.5039999999999996</v>
          </cell>
          <cell r="R29">
            <v>5.6456999999999997</v>
          </cell>
          <cell r="S29">
            <v>12.8096</v>
          </cell>
          <cell r="T29">
            <v>12</v>
          </cell>
        </row>
        <row r="30">
          <cell r="D30" t="str">
            <v>Matt Giteau</v>
          </cell>
          <cell r="E30">
            <v>9.6640000000000004E-2</v>
          </cell>
          <cell r="F30">
            <v>1389</v>
          </cell>
          <cell r="G30">
            <v>3.36</v>
          </cell>
          <cell r="H30">
            <v>8.0000000000000004E-4</v>
          </cell>
          <cell r="I30">
            <v>0.05</v>
          </cell>
          <cell r="J30">
            <v>0.32497999999999999</v>
          </cell>
          <cell r="K30">
            <v>0.13541</v>
          </cell>
          <cell r="L30">
            <v>0.51454</v>
          </cell>
          <cell r="M30">
            <v>1.8141</v>
          </cell>
          <cell r="N30">
            <v>3.882E-2</v>
          </cell>
          <cell r="O30">
            <v>1.7375</v>
          </cell>
          <cell r="P30">
            <v>1.8906000000000001</v>
          </cell>
          <cell r="Q30">
            <v>8.4915000000000003</v>
          </cell>
          <cell r="R30">
            <v>6.5075000000000003</v>
          </cell>
          <cell r="S30">
            <v>11.080399999999999</v>
          </cell>
          <cell r="T30">
            <v>49</v>
          </cell>
        </row>
        <row r="31">
          <cell r="D31" t="str">
            <v>Miranda Juan Fernandez</v>
          </cell>
          <cell r="E31">
            <v>0.2671</v>
          </cell>
          <cell r="F31">
            <v>1389</v>
          </cell>
          <cell r="G31">
            <v>1.19</v>
          </cell>
          <cell r="H31">
            <v>0.23530000000000001</v>
          </cell>
          <cell r="I31">
            <v>0.05</v>
          </cell>
          <cell r="J31">
            <v>0.31713000000000002</v>
          </cell>
          <cell r="K31">
            <v>-0.20677000000000001</v>
          </cell>
          <cell r="L31">
            <v>0.84103000000000006</v>
          </cell>
          <cell r="M31">
            <v>1.8141</v>
          </cell>
          <cell r="N31">
            <v>3.882E-2</v>
          </cell>
          <cell r="O31">
            <v>1.7375</v>
          </cell>
          <cell r="P31">
            <v>1.8906000000000001</v>
          </cell>
          <cell r="Q31">
            <v>8.4252000000000002</v>
          </cell>
          <cell r="R31">
            <v>4.6218000000000004</v>
          </cell>
          <cell r="S31">
            <v>15.358499999999999</v>
          </cell>
          <cell r="T31">
            <v>3</v>
          </cell>
        </row>
        <row r="32">
          <cell r="D32" t="str">
            <v>Ronan O'Gara</v>
          </cell>
          <cell r="E32">
            <v>8.1799999999999998E-2</v>
          </cell>
          <cell r="F32">
            <v>1389</v>
          </cell>
          <cell r="G32">
            <v>3.57</v>
          </cell>
          <cell r="H32">
            <v>4.0000000000000002E-4</v>
          </cell>
          <cell r="I32">
            <v>0.05</v>
          </cell>
          <cell r="J32">
            <v>0.29204999999999998</v>
          </cell>
          <cell r="K32">
            <v>0.13159000000000001</v>
          </cell>
          <cell r="L32">
            <v>0.45251000000000002</v>
          </cell>
          <cell r="M32">
            <v>1.8141</v>
          </cell>
          <cell r="N32">
            <v>3.882E-2</v>
          </cell>
          <cell r="O32">
            <v>1.7375</v>
          </cell>
          <cell r="P32">
            <v>1.8906000000000001</v>
          </cell>
          <cell r="Q32">
            <v>8.2164999999999999</v>
          </cell>
          <cell r="R32">
            <v>6.4827000000000004</v>
          </cell>
          <cell r="S32">
            <v>10.414</v>
          </cell>
          <cell r="T32">
            <v>78</v>
          </cell>
        </row>
        <row r="33">
          <cell r="D33" t="str">
            <v>Jared Barker</v>
          </cell>
          <cell r="E33">
            <v>0.23449999999999999</v>
          </cell>
          <cell r="F33">
            <v>1389</v>
          </cell>
          <cell r="G33">
            <v>1.17</v>
          </cell>
          <cell r="H33">
            <v>0.24349999999999999</v>
          </cell>
          <cell r="I33">
            <v>0.05</v>
          </cell>
          <cell r="J33">
            <v>0.27367000000000002</v>
          </cell>
          <cell r="K33">
            <v>-0.18642</v>
          </cell>
          <cell r="L33">
            <v>0.73375999999999997</v>
          </cell>
          <cell r="M33">
            <v>1.8141</v>
          </cell>
          <cell r="N33">
            <v>3.882E-2</v>
          </cell>
          <cell r="O33">
            <v>1.7375</v>
          </cell>
          <cell r="P33">
            <v>1.8906000000000001</v>
          </cell>
          <cell r="Q33">
            <v>8.0668000000000006</v>
          </cell>
          <cell r="R33">
            <v>4.7168000000000001</v>
          </cell>
          <cell r="S33">
            <v>13.796200000000001</v>
          </cell>
          <cell r="T33">
            <v>5</v>
          </cell>
        </row>
        <row r="34">
          <cell r="D34" t="str">
            <v>Earl Va'a</v>
          </cell>
          <cell r="E34">
            <v>0.23449999999999999</v>
          </cell>
          <cell r="F34">
            <v>1389</v>
          </cell>
          <cell r="G34">
            <v>1.17</v>
          </cell>
          <cell r="H34">
            <v>0.24349999999999999</v>
          </cell>
          <cell r="I34">
            <v>0.05</v>
          </cell>
          <cell r="J34">
            <v>0.27367000000000002</v>
          </cell>
          <cell r="K34">
            <v>-0.18642</v>
          </cell>
          <cell r="L34">
            <v>0.73375999999999997</v>
          </cell>
          <cell r="M34">
            <v>1.8141</v>
          </cell>
          <cell r="N34">
            <v>3.882E-2</v>
          </cell>
          <cell r="O34">
            <v>1.7375</v>
          </cell>
          <cell r="P34">
            <v>1.8906000000000001</v>
          </cell>
          <cell r="Q34">
            <v>8.0668000000000006</v>
          </cell>
          <cell r="R34">
            <v>4.7168000000000001</v>
          </cell>
          <cell r="S34">
            <v>13.796200000000001</v>
          </cell>
          <cell r="T34">
            <v>5</v>
          </cell>
        </row>
        <row r="35">
          <cell r="D35" t="str">
            <v>Leon MacDonald</v>
          </cell>
          <cell r="E35">
            <v>0.20119999999999999</v>
          </cell>
          <cell r="F35">
            <v>1389</v>
          </cell>
          <cell r="G35">
            <v>1.35</v>
          </cell>
          <cell r="H35">
            <v>0.17749999999999999</v>
          </cell>
          <cell r="I35">
            <v>0.05</v>
          </cell>
          <cell r="J35">
            <v>0.27140999999999998</v>
          </cell>
          <cell r="K35">
            <v>-0.1232</v>
          </cell>
          <cell r="L35">
            <v>0.66601999999999995</v>
          </cell>
          <cell r="M35">
            <v>1.8141</v>
          </cell>
          <cell r="N35">
            <v>3.882E-2</v>
          </cell>
          <cell r="O35">
            <v>1.7375</v>
          </cell>
          <cell r="P35">
            <v>1.8906000000000001</v>
          </cell>
          <cell r="Q35">
            <v>8.0486000000000004</v>
          </cell>
          <cell r="R35">
            <v>5.0246000000000004</v>
          </cell>
          <cell r="S35">
            <v>12.8926</v>
          </cell>
          <cell r="T35">
            <v>8</v>
          </cell>
        </row>
        <row r="36">
          <cell r="D36" t="str">
            <v>Stephen Donald</v>
          </cell>
          <cell r="E36">
            <v>0.18049999999999999</v>
          </cell>
          <cell r="F36">
            <v>1389</v>
          </cell>
          <cell r="G36">
            <v>1.4</v>
          </cell>
          <cell r="H36">
            <v>0.16239999999999999</v>
          </cell>
          <cell r="I36">
            <v>0.05</v>
          </cell>
          <cell r="J36">
            <v>0.25225999999999998</v>
          </cell>
          <cell r="K36">
            <v>-0.1018</v>
          </cell>
          <cell r="L36">
            <v>0.60631999999999997</v>
          </cell>
          <cell r="M36">
            <v>1.8141</v>
          </cell>
          <cell r="N36">
            <v>3.882E-2</v>
          </cell>
          <cell r="O36">
            <v>1.7375</v>
          </cell>
          <cell r="P36">
            <v>1.8906000000000001</v>
          </cell>
          <cell r="Q36">
            <v>7.8959999999999999</v>
          </cell>
          <cell r="R36">
            <v>5.1333000000000002</v>
          </cell>
          <cell r="S36">
            <v>12.1455</v>
          </cell>
          <cell r="T36">
            <v>11</v>
          </cell>
        </row>
        <row r="37">
          <cell r="D37" t="str">
            <v>David Skrela</v>
          </cell>
          <cell r="E37">
            <v>0.20280000000000001</v>
          </cell>
          <cell r="F37">
            <v>1389</v>
          </cell>
          <cell r="G37">
            <v>1.23</v>
          </cell>
          <cell r="H37">
            <v>0.22020000000000001</v>
          </cell>
          <cell r="I37">
            <v>0.05</v>
          </cell>
          <cell r="J37">
            <v>0.24868999999999999</v>
          </cell>
          <cell r="K37">
            <v>-0.14906</v>
          </cell>
          <cell r="L37">
            <v>0.64644000000000001</v>
          </cell>
          <cell r="M37">
            <v>1.8141</v>
          </cell>
          <cell r="N37">
            <v>3.882E-2</v>
          </cell>
          <cell r="O37">
            <v>1.7375</v>
          </cell>
          <cell r="P37">
            <v>1.8906000000000001</v>
          </cell>
          <cell r="Q37">
            <v>7.8677999999999999</v>
          </cell>
          <cell r="R37">
            <v>4.8963000000000001</v>
          </cell>
          <cell r="S37">
            <v>12.6427</v>
          </cell>
          <cell r="T37">
            <v>8</v>
          </cell>
        </row>
        <row r="38">
          <cell r="D38" t="str">
            <v>Jean-Baptiste Elissalde</v>
          </cell>
          <cell r="E38">
            <v>0.14330000000000001</v>
          </cell>
          <cell r="F38">
            <v>1389</v>
          </cell>
          <cell r="G38">
            <v>1.72</v>
          </cell>
          <cell r="H38">
            <v>8.5800000000000001E-2</v>
          </cell>
          <cell r="I38">
            <v>0.05</v>
          </cell>
          <cell r="J38">
            <v>0.24640999999999999</v>
          </cell>
          <cell r="K38">
            <v>-3.4750000000000003E-2</v>
          </cell>
          <cell r="L38">
            <v>0.52756999999999998</v>
          </cell>
          <cell r="M38">
            <v>1.8141</v>
          </cell>
          <cell r="N38">
            <v>3.882E-2</v>
          </cell>
          <cell r="O38">
            <v>1.7375</v>
          </cell>
          <cell r="P38">
            <v>1.8906000000000001</v>
          </cell>
          <cell r="Q38">
            <v>7.8498999999999999</v>
          </cell>
          <cell r="R38">
            <v>5.4893000000000001</v>
          </cell>
          <cell r="S38">
            <v>11.2257</v>
          </cell>
          <cell r="T38">
            <v>20</v>
          </cell>
        </row>
        <row r="39">
          <cell r="D39" t="str">
            <v>Frederic Michalak</v>
          </cell>
          <cell r="E39">
            <v>0.1381</v>
          </cell>
          <cell r="F39">
            <v>1389</v>
          </cell>
          <cell r="G39">
            <v>1.76</v>
          </cell>
          <cell r="H39">
            <v>7.8899999999999998E-2</v>
          </cell>
          <cell r="I39">
            <v>0.05</v>
          </cell>
          <cell r="J39">
            <v>0.24285000000000001</v>
          </cell>
          <cell r="K39">
            <v>-2.81E-2</v>
          </cell>
          <cell r="L39">
            <v>0.51380999999999999</v>
          </cell>
          <cell r="M39">
            <v>1.8141</v>
          </cell>
          <cell r="N39">
            <v>3.882E-2</v>
          </cell>
          <cell r="O39">
            <v>1.7375</v>
          </cell>
          <cell r="P39">
            <v>1.8906000000000001</v>
          </cell>
          <cell r="Q39">
            <v>7.8220000000000001</v>
          </cell>
          <cell r="R39">
            <v>5.5259</v>
          </cell>
          <cell r="S39">
            <v>11.0723</v>
          </cell>
          <cell r="T39">
            <v>22</v>
          </cell>
        </row>
        <row r="40">
          <cell r="D40" t="str">
            <v>Colin Slade</v>
          </cell>
          <cell r="E40">
            <v>0.23680000000000001</v>
          </cell>
          <cell r="F40">
            <v>1389</v>
          </cell>
          <cell r="G40">
            <v>1.02</v>
          </cell>
          <cell r="H40">
            <v>0.30599999999999999</v>
          </cell>
          <cell r="I40">
            <v>0.05</v>
          </cell>
          <cell r="J40">
            <v>0.24245</v>
          </cell>
          <cell r="K40">
            <v>-0.22201000000000001</v>
          </cell>
          <cell r="L40">
            <v>0.70691000000000004</v>
          </cell>
          <cell r="M40">
            <v>1.8141</v>
          </cell>
          <cell r="N40">
            <v>3.882E-2</v>
          </cell>
          <cell r="O40">
            <v>1.7375</v>
          </cell>
          <cell r="P40">
            <v>1.8906000000000001</v>
          </cell>
          <cell r="Q40">
            <v>7.8189000000000002</v>
          </cell>
          <cell r="R40">
            <v>4.5518999999999998</v>
          </cell>
          <cell r="S40">
            <v>13.4307</v>
          </cell>
          <cell r="T40">
            <v>5</v>
          </cell>
        </row>
        <row r="41">
          <cell r="D41" t="str">
            <v>Lionel Beauxis</v>
          </cell>
          <cell r="E41">
            <v>0.1757</v>
          </cell>
          <cell r="F41">
            <v>1389</v>
          </cell>
          <cell r="G41">
            <v>1.34</v>
          </cell>
          <cell r="H41">
            <v>0.17910000000000001</v>
          </cell>
          <cell r="I41">
            <v>0.05</v>
          </cell>
          <cell r="J41">
            <v>0.23624000000000001</v>
          </cell>
          <cell r="K41">
            <v>-0.1085</v>
          </cell>
          <cell r="L41">
            <v>0.58099000000000001</v>
          </cell>
          <cell r="M41">
            <v>1.8141</v>
          </cell>
          <cell r="N41">
            <v>3.882E-2</v>
          </cell>
          <cell r="O41">
            <v>1.7375</v>
          </cell>
          <cell r="P41">
            <v>1.8906000000000001</v>
          </cell>
          <cell r="Q41">
            <v>7.7705000000000002</v>
          </cell>
          <cell r="R41">
            <v>5.0990000000000002</v>
          </cell>
          <cell r="S41">
            <v>11.8416</v>
          </cell>
          <cell r="T41">
            <v>12</v>
          </cell>
        </row>
        <row r="42">
          <cell r="D42" t="str">
            <v>Mike Hercus</v>
          </cell>
          <cell r="E42">
            <v>0.18840000000000001</v>
          </cell>
          <cell r="F42">
            <v>1389</v>
          </cell>
          <cell r="G42">
            <v>1.23</v>
          </cell>
          <cell r="H42">
            <v>0.21879999999999999</v>
          </cell>
          <cell r="I42">
            <v>0.05</v>
          </cell>
          <cell r="J42">
            <v>0.23174</v>
          </cell>
          <cell r="K42">
            <v>-0.13780000000000001</v>
          </cell>
          <cell r="L42">
            <v>0.60126999999999997</v>
          </cell>
          <cell r="M42">
            <v>1.8141</v>
          </cell>
          <cell r="N42">
            <v>3.882E-2</v>
          </cell>
          <cell r="O42">
            <v>1.7375</v>
          </cell>
          <cell r="P42">
            <v>1.8906000000000001</v>
          </cell>
          <cell r="Q42">
            <v>7.7355999999999998</v>
          </cell>
          <cell r="R42">
            <v>4.9518000000000004</v>
          </cell>
          <cell r="S42">
            <v>12.084300000000001</v>
          </cell>
          <cell r="T42">
            <v>10</v>
          </cell>
        </row>
        <row r="43">
          <cell r="D43" t="str">
            <v>Gerald Merceron</v>
          </cell>
          <cell r="E43">
            <v>0.16189999999999999</v>
          </cell>
          <cell r="F43">
            <v>1389</v>
          </cell>
          <cell r="G43">
            <v>1.4</v>
          </cell>
          <cell r="H43">
            <v>0.1613</v>
          </cell>
          <cell r="I43">
            <v>0.05</v>
          </cell>
          <cell r="J43">
            <v>0.22689999999999999</v>
          </cell>
          <cell r="K43">
            <v>-9.0660000000000004E-2</v>
          </cell>
          <cell r="L43">
            <v>0.54446000000000006</v>
          </cell>
          <cell r="M43">
            <v>1.8141</v>
          </cell>
          <cell r="N43">
            <v>3.882E-2</v>
          </cell>
          <cell r="O43">
            <v>1.7375</v>
          </cell>
          <cell r="P43">
            <v>1.8906000000000001</v>
          </cell>
          <cell r="Q43">
            <v>7.6981999999999999</v>
          </cell>
          <cell r="R43">
            <v>5.1908000000000003</v>
          </cell>
          <cell r="S43">
            <v>11.4169</v>
          </cell>
          <cell r="T43">
            <v>15</v>
          </cell>
        </row>
        <row r="44">
          <cell r="D44" t="str">
            <v>Pierre Hola</v>
          </cell>
          <cell r="E44">
            <v>0.2044</v>
          </cell>
          <cell r="F44">
            <v>1389</v>
          </cell>
          <cell r="G44">
            <v>1.1000000000000001</v>
          </cell>
          <cell r="H44">
            <v>0.26989999999999997</v>
          </cell>
          <cell r="I44">
            <v>0.05</v>
          </cell>
          <cell r="J44">
            <v>0.22559000000000001</v>
          </cell>
          <cell r="K44">
            <v>-0.17537</v>
          </cell>
          <cell r="L44">
            <v>0.62655000000000005</v>
          </cell>
          <cell r="M44">
            <v>1.8141</v>
          </cell>
          <cell r="N44">
            <v>3.882E-2</v>
          </cell>
          <cell r="O44">
            <v>1.7375</v>
          </cell>
          <cell r="P44">
            <v>1.8906000000000001</v>
          </cell>
          <cell r="Q44">
            <v>7.6882000000000001</v>
          </cell>
          <cell r="R44">
            <v>4.7691999999999997</v>
          </cell>
          <cell r="S44">
            <v>12.393599999999999</v>
          </cell>
          <cell r="T44">
            <v>8</v>
          </cell>
        </row>
        <row r="45">
          <cell r="D45" t="str">
            <v>Alex King</v>
          </cell>
          <cell r="E45">
            <v>0.33179999999999998</v>
          </cell>
          <cell r="F45">
            <v>1389</v>
          </cell>
          <cell r="G45">
            <v>0.66</v>
          </cell>
          <cell r="H45">
            <v>0.50770000000000004</v>
          </cell>
          <cell r="I45">
            <v>0.05</v>
          </cell>
          <cell r="J45">
            <v>0.21987999999999999</v>
          </cell>
          <cell r="K45">
            <v>-0.43103999999999998</v>
          </cell>
          <cell r="L45">
            <v>0.87078999999999995</v>
          </cell>
          <cell r="M45">
            <v>1.8141</v>
          </cell>
          <cell r="N45">
            <v>3.882E-2</v>
          </cell>
          <cell r="O45">
            <v>1.7375</v>
          </cell>
          <cell r="P45">
            <v>1.8906000000000001</v>
          </cell>
          <cell r="Q45">
            <v>7.6444000000000001</v>
          </cell>
          <cell r="R45">
            <v>3.6932999999999998</v>
          </cell>
          <cell r="S45">
            <v>15.8224</v>
          </cell>
          <cell r="T45">
            <v>1</v>
          </cell>
        </row>
        <row r="46">
          <cell r="D46" t="str">
            <v>Charlie Hodgson</v>
          </cell>
          <cell r="E46">
            <v>0.14019999999999999</v>
          </cell>
          <cell r="F46">
            <v>1389</v>
          </cell>
          <cell r="G46">
            <v>1.47</v>
          </cell>
          <cell r="H46">
            <v>0.1406</v>
          </cell>
          <cell r="I46">
            <v>0.05</v>
          </cell>
          <cell r="J46">
            <v>0.20665</v>
          </cell>
          <cell r="K46">
            <v>-6.8290000000000003E-2</v>
          </cell>
          <cell r="L46">
            <v>0.48159999999999997</v>
          </cell>
          <cell r="M46">
            <v>1.8141</v>
          </cell>
          <cell r="N46">
            <v>3.882E-2</v>
          </cell>
          <cell r="O46">
            <v>1.7375</v>
          </cell>
          <cell r="P46">
            <v>1.8906000000000001</v>
          </cell>
          <cell r="Q46">
            <v>7.5438999999999998</v>
          </cell>
          <cell r="R46">
            <v>5.3082000000000003</v>
          </cell>
          <cell r="S46">
            <v>10.721299999999999</v>
          </cell>
          <cell r="T46">
            <v>22</v>
          </cell>
        </row>
        <row r="47">
          <cell r="D47" t="str">
            <v>Luke McAlister</v>
          </cell>
          <cell r="E47">
            <v>0.1633</v>
          </cell>
          <cell r="F47">
            <v>1389</v>
          </cell>
          <cell r="G47">
            <v>1.26</v>
          </cell>
          <cell r="H47">
            <v>0.2089</v>
          </cell>
          <cell r="I47">
            <v>0.05</v>
          </cell>
          <cell r="J47">
            <v>0.20524999999999999</v>
          </cell>
          <cell r="K47">
            <v>-0.115</v>
          </cell>
          <cell r="L47">
            <v>0.52549999999999997</v>
          </cell>
          <cell r="M47">
            <v>1.8141</v>
          </cell>
          <cell r="N47">
            <v>3.882E-2</v>
          </cell>
          <cell r="O47">
            <v>1.7375</v>
          </cell>
          <cell r="P47">
            <v>1.8906000000000001</v>
          </cell>
          <cell r="Q47">
            <v>7.5334000000000003</v>
          </cell>
          <cell r="R47">
            <v>5.0659999999999998</v>
          </cell>
          <cell r="S47">
            <v>11.202500000000001</v>
          </cell>
          <cell r="T47">
            <v>15</v>
          </cell>
        </row>
        <row r="48">
          <cell r="D48" t="str">
            <v>Loki Crichton</v>
          </cell>
          <cell r="E48">
            <v>0.25530000000000003</v>
          </cell>
          <cell r="F48">
            <v>1389</v>
          </cell>
          <cell r="G48">
            <v>0.79</v>
          </cell>
          <cell r="H48">
            <v>0.42699999999999999</v>
          </cell>
          <cell r="I48">
            <v>0.05</v>
          </cell>
          <cell r="J48">
            <v>0.20280999999999999</v>
          </cell>
          <cell r="K48">
            <v>-0.29792999999999997</v>
          </cell>
          <cell r="L48">
            <v>0.70355000000000001</v>
          </cell>
          <cell r="M48">
            <v>1.8141</v>
          </cell>
          <cell r="N48">
            <v>3.882E-2</v>
          </cell>
          <cell r="O48">
            <v>1.7375</v>
          </cell>
          <cell r="P48">
            <v>1.8906000000000001</v>
          </cell>
          <cell r="Q48">
            <v>7.5149999999999997</v>
          </cell>
          <cell r="R48">
            <v>4.2191000000000001</v>
          </cell>
          <cell r="S48">
            <v>13.3857</v>
          </cell>
          <cell r="T48">
            <v>4</v>
          </cell>
        </row>
        <row r="49">
          <cell r="D49" t="str">
            <v>David Bortolussi</v>
          </cell>
          <cell r="E49">
            <v>0.20610000000000001</v>
          </cell>
          <cell r="F49">
            <v>1389</v>
          </cell>
          <cell r="G49">
            <v>0.98</v>
          </cell>
          <cell r="H49">
            <v>0.32690000000000002</v>
          </cell>
          <cell r="I49">
            <v>0.05</v>
          </cell>
          <cell r="J49">
            <v>0.2021</v>
          </cell>
          <cell r="K49">
            <v>-0.20211999999999999</v>
          </cell>
          <cell r="L49">
            <v>0.60631999999999997</v>
          </cell>
          <cell r="M49">
            <v>1.8141</v>
          </cell>
          <cell r="N49">
            <v>3.882E-2</v>
          </cell>
          <cell r="O49">
            <v>1.7375</v>
          </cell>
          <cell r="P49">
            <v>1.8906000000000001</v>
          </cell>
          <cell r="Q49">
            <v>7.5096999999999996</v>
          </cell>
          <cell r="R49">
            <v>4.6433</v>
          </cell>
          <cell r="S49">
            <v>12.1455</v>
          </cell>
          <cell r="T49">
            <v>8</v>
          </cell>
        </row>
        <row r="50">
          <cell r="D50" t="str">
            <v>Gavin Henson</v>
          </cell>
          <cell r="E50">
            <v>0.16789999999999999</v>
          </cell>
          <cell r="F50">
            <v>1389</v>
          </cell>
          <cell r="G50">
            <v>1.2</v>
          </cell>
          <cell r="H50">
            <v>0.23</v>
          </cell>
          <cell r="I50">
            <v>0.05</v>
          </cell>
          <cell r="J50">
            <v>0.20165</v>
          </cell>
          <cell r="K50">
            <v>-0.12772</v>
          </cell>
          <cell r="L50">
            <v>0.53102000000000005</v>
          </cell>
          <cell r="M50">
            <v>1.8141</v>
          </cell>
          <cell r="N50">
            <v>3.882E-2</v>
          </cell>
          <cell r="O50">
            <v>1.7375</v>
          </cell>
          <cell r="P50">
            <v>1.8906000000000001</v>
          </cell>
          <cell r="Q50">
            <v>7.5063000000000004</v>
          </cell>
          <cell r="R50">
            <v>5.0019999999999998</v>
          </cell>
          <cell r="S50">
            <v>11.2645</v>
          </cell>
          <cell r="T50">
            <v>14</v>
          </cell>
        </row>
        <row r="51">
          <cell r="D51" t="str">
            <v>Matthew Burke</v>
          </cell>
          <cell r="E51">
            <v>0.15939999999999999</v>
          </cell>
          <cell r="F51">
            <v>1389</v>
          </cell>
          <cell r="G51">
            <v>1.26</v>
          </cell>
          <cell r="H51">
            <v>0.20630000000000001</v>
          </cell>
          <cell r="I51">
            <v>0.05</v>
          </cell>
          <cell r="J51">
            <v>0.20155999999999999</v>
          </cell>
          <cell r="K51">
            <v>-0.11117</v>
          </cell>
          <cell r="L51">
            <v>0.51429999999999998</v>
          </cell>
          <cell r="M51">
            <v>1.8141</v>
          </cell>
          <cell r="N51">
            <v>3.882E-2</v>
          </cell>
          <cell r="O51">
            <v>1.7375</v>
          </cell>
          <cell r="P51">
            <v>1.8906000000000001</v>
          </cell>
          <cell r="Q51">
            <v>7.5057</v>
          </cell>
          <cell r="R51">
            <v>5.0853999999999999</v>
          </cell>
          <cell r="S51">
            <v>11.0777</v>
          </cell>
          <cell r="T51">
            <v>16</v>
          </cell>
        </row>
        <row r="52">
          <cell r="D52" t="str">
            <v>Petre Mitu</v>
          </cell>
          <cell r="E52">
            <v>0.33300000000000002</v>
          </cell>
          <cell r="F52">
            <v>1389</v>
          </cell>
          <cell r="G52">
            <v>0.56999999999999995</v>
          </cell>
          <cell r="H52">
            <v>0.57150000000000001</v>
          </cell>
          <cell r="I52">
            <v>0.05</v>
          </cell>
          <cell r="J52">
            <v>0.18851000000000001</v>
          </cell>
          <cell r="K52">
            <v>-0.46479999999999999</v>
          </cell>
          <cell r="L52">
            <v>0.84182999999999997</v>
          </cell>
          <cell r="M52">
            <v>1.8141</v>
          </cell>
          <cell r="N52">
            <v>3.882E-2</v>
          </cell>
          <cell r="O52">
            <v>1.7375</v>
          </cell>
          <cell r="P52">
            <v>1.8906000000000001</v>
          </cell>
          <cell r="Q52">
            <v>7.4082999999999997</v>
          </cell>
          <cell r="R52">
            <v>3.5706000000000002</v>
          </cell>
          <cell r="S52">
            <v>15.370699999999999</v>
          </cell>
          <cell r="T52">
            <v>1</v>
          </cell>
        </row>
        <row r="53">
          <cell r="D53" t="str">
            <v>Joseph Narruhn</v>
          </cell>
          <cell r="E53">
            <v>0.33300000000000002</v>
          </cell>
          <cell r="F53">
            <v>1389</v>
          </cell>
          <cell r="G53">
            <v>0.56999999999999995</v>
          </cell>
          <cell r="H53">
            <v>0.57150000000000001</v>
          </cell>
          <cell r="I53">
            <v>0.05</v>
          </cell>
          <cell r="J53">
            <v>0.18851000000000001</v>
          </cell>
          <cell r="K53">
            <v>-0.46479999999999999</v>
          </cell>
          <cell r="L53">
            <v>0.84182999999999997</v>
          </cell>
          <cell r="M53">
            <v>1.8141</v>
          </cell>
          <cell r="N53">
            <v>3.882E-2</v>
          </cell>
          <cell r="O53">
            <v>1.7375</v>
          </cell>
          <cell r="P53">
            <v>1.8906000000000001</v>
          </cell>
          <cell r="Q53">
            <v>7.4082999999999997</v>
          </cell>
          <cell r="R53">
            <v>3.5706000000000002</v>
          </cell>
          <cell r="S53">
            <v>15.370699999999999</v>
          </cell>
          <cell r="T53">
            <v>1</v>
          </cell>
        </row>
        <row r="54">
          <cell r="D54" t="str">
            <v>Derrick Hougaard</v>
          </cell>
          <cell r="E54">
            <v>0.217</v>
          </cell>
          <cell r="F54">
            <v>1389</v>
          </cell>
          <cell r="G54">
            <v>0.84</v>
          </cell>
          <cell r="H54">
            <v>0.4002</v>
          </cell>
          <cell r="I54">
            <v>0.05</v>
          </cell>
          <cell r="J54">
            <v>0.18260000000000001</v>
          </cell>
          <cell r="K54">
            <v>-0.24302000000000001</v>
          </cell>
          <cell r="L54">
            <v>0.60821999999999998</v>
          </cell>
          <cell r="M54">
            <v>1.8141</v>
          </cell>
          <cell r="N54">
            <v>3.882E-2</v>
          </cell>
          <cell r="O54">
            <v>1.7375</v>
          </cell>
          <cell r="P54">
            <v>1.8906000000000001</v>
          </cell>
          <cell r="Q54">
            <v>7.3646000000000003</v>
          </cell>
          <cell r="R54">
            <v>4.4572000000000003</v>
          </cell>
          <cell r="S54">
            <v>12.1685</v>
          </cell>
          <cell r="T54">
            <v>7</v>
          </cell>
        </row>
        <row r="55">
          <cell r="D55" t="str">
            <v>Diego Dominguez</v>
          </cell>
          <cell r="E55">
            <v>0.21790000000000001</v>
          </cell>
          <cell r="F55">
            <v>1389</v>
          </cell>
          <cell r="G55">
            <v>0.78</v>
          </cell>
          <cell r="H55">
            <v>0.43719999999999998</v>
          </cell>
          <cell r="I55">
            <v>0.05</v>
          </cell>
          <cell r="J55">
            <v>0.16936000000000001</v>
          </cell>
          <cell r="K55">
            <v>-0.25811000000000001</v>
          </cell>
          <cell r="L55">
            <v>0.59684000000000004</v>
          </cell>
          <cell r="M55">
            <v>1.8141</v>
          </cell>
          <cell r="N55">
            <v>3.882E-2</v>
          </cell>
          <cell r="O55">
            <v>1.7375</v>
          </cell>
          <cell r="P55">
            <v>1.8906000000000001</v>
          </cell>
          <cell r="Q55">
            <v>7.2678000000000003</v>
          </cell>
          <cell r="R55">
            <v>4.3905000000000003</v>
          </cell>
          <cell r="S55">
            <v>12.030900000000001</v>
          </cell>
          <cell r="T55">
            <v>7</v>
          </cell>
        </row>
        <row r="56">
          <cell r="D56" t="str">
            <v>Andre Pretorius</v>
          </cell>
          <cell r="E56">
            <v>0.16159999999999999</v>
          </cell>
          <cell r="F56">
            <v>1389</v>
          </cell>
          <cell r="G56">
            <v>1.03</v>
          </cell>
          <cell r="H56">
            <v>0.30330000000000001</v>
          </cell>
          <cell r="I56">
            <v>0.05</v>
          </cell>
          <cell r="J56">
            <v>0.16644</v>
          </cell>
          <cell r="K56">
            <v>-0.15060999999999999</v>
          </cell>
          <cell r="L56">
            <v>0.48349999999999999</v>
          </cell>
          <cell r="M56">
            <v>1.8141</v>
          </cell>
          <cell r="N56">
            <v>3.882E-2</v>
          </cell>
          <cell r="O56">
            <v>1.7375</v>
          </cell>
          <cell r="P56">
            <v>1.8906000000000001</v>
          </cell>
          <cell r="Q56">
            <v>7.2465999999999999</v>
          </cell>
          <cell r="R56">
            <v>4.8887</v>
          </cell>
          <cell r="S56">
            <v>10.7417</v>
          </cell>
          <cell r="T56">
            <v>16</v>
          </cell>
        </row>
        <row r="57">
          <cell r="D57" t="str">
            <v>James Arlidge</v>
          </cell>
          <cell r="E57">
            <v>0.25779999999999997</v>
          </cell>
          <cell r="F57">
            <v>1389</v>
          </cell>
          <cell r="G57">
            <v>0.64</v>
          </cell>
          <cell r="H57">
            <v>0.52059999999999995</v>
          </cell>
          <cell r="I57">
            <v>0.05</v>
          </cell>
          <cell r="J57">
            <v>0.16567999999999999</v>
          </cell>
          <cell r="K57">
            <v>-0.34007999999999999</v>
          </cell>
          <cell r="L57">
            <v>0.67144999999999999</v>
          </cell>
          <cell r="M57">
            <v>1.8141</v>
          </cell>
          <cell r="N57">
            <v>3.882E-2</v>
          </cell>
          <cell r="O57">
            <v>1.7375</v>
          </cell>
          <cell r="P57">
            <v>1.8906000000000001</v>
          </cell>
          <cell r="Q57">
            <v>7.2411000000000003</v>
          </cell>
          <cell r="R57">
            <v>4.0449000000000002</v>
          </cell>
          <cell r="S57">
            <v>12.9628</v>
          </cell>
          <cell r="T57">
            <v>4</v>
          </cell>
        </row>
        <row r="58">
          <cell r="D58" t="str">
            <v>Ramiro Pez</v>
          </cell>
          <cell r="E58">
            <v>0.1545</v>
          </cell>
          <cell r="F58">
            <v>1389</v>
          </cell>
          <cell r="G58">
            <v>1.06</v>
          </cell>
          <cell r="H58">
            <v>0.29089999999999999</v>
          </cell>
          <cell r="I58">
            <v>0.05</v>
          </cell>
          <cell r="J58">
            <v>0.16325000000000001</v>
          </cell>
          <cell r="K58">
            <v>-0.13985</v>
          </cell>
          <cell r="L58">
            <v>0.46636</v>
          </cell>
          <cell r="M58">
            <v>1.8141</v>
          </cell>
          <cell r="N58">
            <v>3.882E-2</v>
          </cell>
          <cell r="O58">
            <v>1.7375</v>
          </cell>
          <cell r="P58">
            <v>1.8906000000000001</v>
          </cell>
          <cell r="Q58">
            <v>7.2234999999999996</v>
          </cell>
          <cell r="R58">
            <v>4.9416000000000002</v>
          </cell>
          <cell r="S58">
            <v>10.559100000000001</v>
          </cell>
          <cell r="T58">
            <v>18</v>
          </cell>
        </row>
        <row r="59">
          <cell r="D59" t="str">
            <v>Carlos Spencer</v>
          </cell>
          <cell r="E59">
            <v>0.1933</v>
          </cell>
          <cell r="F59">
            <v>1389</v>
          </cell>
          <cell r="G59">
            <v>0.83</v>
          </cell>
          <cell r="H59">
            <v>0.40479999999999999</v>
          </cell>
          <cell r="I59">
            <v>0.05</v>
          </cell>
          <cell r="J59">
            <v>0.16106000000000001</v>
          </cell>
          <cell r="K59">
            <v>-0.21806</v>
          </cell>
          <cell r="L59">
            <v>0.54017999999999999</v>
          </cell>
          <cell r="M59">
            <v>1.8141</v>
          </cell>
          <cell r="N59">
            <v>3.882E-2</v>
          </cell>
          <cell r="O59">
            <v>1.7375</v>
          </cell>
          <cell r="P59">
            <v>1.8906000000000001</v>
          </cell>
          <cell r="Q59">
            <v>7.2077</v>
          </cell>
          <cell r="R59">
            <v>4.5698999999999996</v>
          </cell>
          <cell r="S59">
            <v>11.3681</v>
          </cell>
          <cell r="T59">
            <v>10</v>
          </cell>
        </row>
        <row r="60">
          <cell r="D60" t="str">
            <v>Gaffie du Toit</v>
          </cell>
          <cell r="E60">
            <v>0.3342</v>
          </cell>
          <cell r="F60">
            <v>1389</v>
          </cell>
          <cell r="G60">
            <v>0.47</v>
          </cell>
          <cell r="H60">
            <v>0.63880000000000003</v>
          </cell>
          <cell r="I60">
            <v>0.05</v>
          </cell>
          <cell r="J60">
            <v>0.15692</v>
          </cell>
          <cell r="K60">
            <v>-0.49876999999999999</v>
          </cell>
          <cell r="L60">
            <v>0.81259999999999999</v>
          </cell>
          <cell r="M60">
            <v>1.8141</v>
          </cell>
          <cell r="N60">
            <v>3.882E-2</v>
          </cell>
          <cell r="O60">
            <v>1.7375</v>
          </cell>
          <cell r="P60">
            <v>1.8906000000000001</v>
          </cell>
          <cell r="Q60">
            <v>7.1779000000000002</v>
          </cell>
          <cell r="R60">
            <v>3.4514</v>
          </cell>
          <cell r="S60">
            <v>14.928000000000001</v>
          </cell>
          <cell r="T60">
            <v>1</v>
          </cell>
        </row>
        <row r="61">
          <cell r="D61" t="str">
            <v>Mirco Bergamasco</v>
          </cell>
          <cell r="E61">
            <v>0.16350000000000001</v>
          </cell>
          <cell r="F61">
            <v>1389</v>
          </cell>
          <cell r="G61">
            <v>0.84</v>
          </cell>
          <cell r="H61">
            <v>0.4</v>
          </cell>
          <cell r="I61">
            <v>0.05</v>
          </cell>
          <cell r="J61">
            <v>0.13758999999999999</v>
          </cell>
          <cell r="K61">
            <v>-0.18304000000000001</v>
          </cell>
          <cell r="L61">
            <v>0.45823000000000003</v>
          </cell>
          <cell r="M61">
            <v>1.8141</v>
          </cell>
          <cell r="N61">
            <v>3.882E-2</v>
          </cell>
          <cell r="O61">
            <v>1.7375</v>
          </cell>
          <cell r="P61">
            <v>1.8906000000000001</v>
          </cell>
          <cell r="Q61">
            <v>7.0404999999999998</v>
          </cell>
          <cell r="R61">
            <v>4.7327000000000004</v>
          </cell>
          <cell r="S61">
            <v>10.473699999999999</v>
          </cell>
          <cell r="T61">
            <v>16</v>
          </cell>
        </row>
        <row r="62">
          <cell r="D62" t="str">
            <v>Shotaro Onishi</v>
          </cell>
          <cell r="E62">
            <v>0.27950000000000003</v>
          </cell>
          <cell r="F62">
            <v>1389</v>
          </cell>
          <cell r="G62">
            <v>0.46</v>
          </cell>
          <cell r="H62">
            <v>0.6492</v>
          </cell>
          <cell r="I62">
            <v>0.05</v>
          </cell>
          <cell r="J62">
            <v>0.12717000000000001</v>
          </cell>
          <cell r="K62">
            <v>-0.42108000000000001</v>
          </cell>
          <cell r="L62">
            <v>0.67542000000000002</v>
          </cell>
          <cell r="M62">
            <v>1.8141</v>
          </cell>
          <cell r="N62">
            <v>3.882E-2</v>
          </cell>
          <cell r="O62">
            <v>1.7375</v>
          </cell>
          <cell r="P62">
            <v>1.8906000000000001</v>
          </cell>
          <cell r="Q62">
            <v>6.9675000000000002</v>
          </cell>
          <cell r="R62">
            <v>3.7302</v>
          </cell>
          <cell r="S62">
            <v>13.0144</v>
          </cell>
          <cell r="T62">
            <v>3</v>
          </cell>
        </row>
        <row r="63">
          <cell r="D63" t="str">
            <v>Nicky Robinson</v>
          </cell>
          <cell r="E63">
            <v>0.33539999999999998</v>
          </cell>
          <cell r="F63">
            <v>1389</v>
          </cell>
          <cell r="G63">
            <v>0.37</v>
          </cell>
          <cell r="H63">
            <v>0.70930000000000004</v>
          </cell>
          <cell r="I63">
            <v>0.05</v>
          </cell>
          <cell r="J63">
            <v>0.12509000000000001</v>
          </cell>
          <cell r="K63">
            <v>-0.53293000000000001</v>
          </cell>
          <cell r="L63">
            <v>0.78312000000000004</v>
          </cell>
          <cell r="M63">
            <v>1.8141</v>
          </cell>
          <cell r="N63">
            <v>3.882E-2</v>
          </cell>
          <cell r="O63">
            <v>1.7375</v>
          </cell>
          <cell r="P63">
            <v>1.8906000000000001</v>
          </cell>
          <cell r="Q63">
            <v>6.9531000000000001</v>
          </cell>
          <cell r="R63">
            <v>3.3355000000000001</v>
          </cell>
          <cell r="S63">
            <v>14.494199999999999</v>
          </cell>
          <cell r="T63">
            <v>1</v>
          </cell>
        </row>
        <row r="64">
          <cell r="D64" t="str">
            <v>James OConnor</v>
          </cell>
          <cell r="E64">
            <v>0.1686</v>
          </cell>
          <cell r="F64">
            <v>1389</v>
          </cell>
          <cell r="G64">
            <v>0.73</v>
          </cell>
          <cell r="H64">
            <v>0.46779999999999999</v>
          </cell>
          <cell r="I64">
            <v>0.05</v>
          </cell>
          <cell r="J64">
            <v>0.12242</v>
          </cell>
          <cell r="K64">
            <v>-0.20824999999999999</v>
          </cell>
          <cell r="L64">
            <v>0.45308999999999999</v>
          </cell>
          <cell r="M64">
            <v>1.8141</v>
          </cell>
          <cell r="N64">
            <v>3.882E-2</v>
          </cell>
          <cell r="O64">
            <v>1.7375</v>
          </cell>
          <cell r="P64">
            <v>1.8906000000000001</v>
          </cell>
          <cell r="Q64">
            <v>6.9344999999999999</v>
          </cell>
          <cell r="R64">
            <v>4.6148999999999996</v>
          </cell>
          <cell r="S64">
            <v>10.42</v>
          </cell>
          <cell r="T64">
            <v>15</v>
          </cell>
        </row>
        <row r="65">
          <cell r="D65" t="str">
            <v>Olly Barkley</v>
          </cell>
          <cell r="E65">
            <v>0.19620000000000001</v>
          </cell>
          <cell r="F65">
            <v>1389</v>
          </cell>
          <cell r="G65">
            <v>0.61</v>
          </cell>
          <cell r="H65">
            <v>0.54449999999999998</v>
          </cell>
          <cell r="I65">
            <v>0.05</v>
          </cell>
          <cell r="J65">
            <v>0.11892999999999999</v>
          </cell>
          <cell r="K65">
            <v>-0.26595000000000002</v>
          </cell>
          <cell r="L65">
            <v>0.50380999999999998</v>
          </cell>
          <cell r="M65">
            <v>1.8141</v>
          </cell>
          <cell r="N65">
            <v>3.882E-2</v>
          </cell>
          <cell r="O65">
            <v>1.7375</v>
          </cell>
          <cell r="P65">
            <v>1.8906000000000001</v>
          </cell>
          <cell r="Q65">
            <v>6.9103000000000003</v>
          </cell>
          <cell r="R65">
            <v>4.3562000000000003</v>
          </cell>
          <cell r="S65">
            <v>10.9621</v>
          </cell>
          <cell r="T65">
            <v>10</v>
          </cell>
        </row>
        <row r="66">
          <cell r="D66" t="str">
            <v>Merab Kvirikashvili</v>
          </cell>
          <cell r="E66">
            <v>0.20530000000000001</v>
          </cell>
          <cell r="F66">
            <v>1389</v>
          </cell>
          <cell r="G66">
            <v>0.46</v>
          </cell>
          <cell r="H66">
            <v>0.6452</v>
          </cell>
          <cell r="I66">
            <v>0.05</v>
          </cell>
          <cell r="J66">
            <v>9.4570000000000001E-2</v>
          </cell>
          <cell r="K66">
            <v>-0.30821999999999999</v>
          </cell>
          <cell r="L66">
            <v>0.49736000000000002</v>
          </cell>
          <cell r="M66">
            <v>1.8141</v>
          </cell>
          <cell r="N66">
            <v>3.882E-2</v>
          </cell>
          <cell r="O66">
            <v>1.7375</v>
          </cell>
          <cell r="P66">
            <v>1.8906000000000001</v>
          </cell>
          <cell r="Q66">
            <v>6.7441000000000004</v>
          </cell>
          <cell r="R66">
            <v>4.1759000000000004</v>
          </cell>
          <cell r="S66">
            <v>10.8917</v>
          </cell>
          <cell r="T66">
            <v>9</v>
          </cell>
        </row>
        <row r="67">
          <cell r="D67" t="str">
            <v>Butch James</v>
          </cell>
          <cell r="E67">
            <v>0.1706</v>
          </cell>
          <cell r="F67">
            <v>1389</v>
          </cell>
          <cell r="G67">
            <v>0.53</v>
          </cell>
          <cell r="H67">
            <v>0.59440000000000004</v>
          </cell>
          <cell r="I67">
            <v>0.05</v>
          </cell>
          <cell r="J67">
            <v>9.0870000000000006E-2</v>
          </cell>
          <cell r="K67">
            <v>-0.24382999999999999</v>
          </cell>
          <cell r="L67">
            <v>0.42555999999999999</v>
          </cell>
          <cell r="M67">
            <v>1.8141</v>
          </cell>
          <cell r="N67">
            <v>3.882E-2</v>
          </cell>
          <cell r="O67">
            <v>1.7375</v>
          </cell>
          <cell r="P67">
            <v>1.8906000000000001</v>
          </cell>
          <cell r="Q67">
            <v>6.7191000000000001</v>
          </cell>
          <cell r="R67">
            <v>4.4535999999999998</v>
          </cell>
          <cell r="S67">
            <v>10.1371</v>
          </cell>
          <cell r="T67">
            <v>15</v>
          </cell>
        </row>
        <row r="68">
          <cell r="D68" t="str">
            <v>Rhys Priestland</v>
          </cell>
          <cell r="E68">
            <v>0.2631</v>
          </cell>
          <cell r="F68">
            <v>1389</v>
          </cell>
          <cell r="G68">
            <v>0.34</v>
          </cell>
          <cell r="H68">
            <v>0.73480000000000001</v>
          </cell>
          <cell r="I68">
            <v>0.05</v>
          </cell>
          <cell r="J68">
            <v>8.9109999999999995E-2</v>
          </cell>
          <cell r="K68">
            <v>-0.42691000000000001</v>
          </cell>
          <cell r="L68">
            <v>0.60512999999999995</v>
          </cell>
          <cell r="M68">
            <v>1.8141</v>
          </cell>
          <cell r="N68">
            <v>3.882E-2</v>
          </cell>
          <cell r="O68">
            <v>1.7375</v>
          </cell>
          <cell r="P68">
            <v>1.8906000000000001</v>
          </cell>
          <cell r="Q68">
            <v>6.7073999999999998</v>
          </cell>
          <cell r="R68">
            <v>3.7086000000000001</v>
          </cell>
          <cell r="S68">
            <v>12.1311</v>
          </cell>
          <cell r="T68">
            <v>4</v>
          </cell>
        </row>
        <row r="69">
          <cell r="D69" t="str">
            <v>Dan Parks</v>
          </cell>
          <cell r="E69">
            <v>0.1527</v>
          </cell>
          <cell r="F69">
            <v>1389</v>
          </cell>
          <cell r="G69">
            <v>0.56999999999999995</v>
          </cell>
          <cell r="H69">
            <v>0.56859999999999999</v>
          </cell>
          <cell r="I69">
            <v>0.05</v>
          </cell>
          <cell r="J69">
            <v>8.7110000000000007E-2</v>
          </cell>
          <cell r="K69">
            <v>-0.21251</v>
          </cell>
          <cell r="L69">
            <v>0.38673000000000002</v>
          </cell>
          <cell r="M69">
            <v>1.8141</v>
          </cell>
          <cell r="N69">
            <v>3.882E-2</v>
          </cell>
          <cell r="O69">
            <v>1.7375</v>
          </cell>
          <cell r="P69">
            <v>1.8906000000000001</v>
          </cell>
          <cell r="Q69">
            <v>6.6939000000000002</v>
          </cell>
          <cell r="R69">
            <v>4.5952999999999999</v>
          </cell>
          <cell r="S69">
            <v>9.7508999999999997</v>
          </cell>
          <cell r="T69">
            <v>20</v>
          </cell>
        </row>
        <row r="70">
          <cell r="D70" t="str">
            <v>Toby Flood</v>
          </cell>
          <cell r="E70">
            <v>0.1472</v>
          </cell>
          <cell r="F70">
            <v>1389</v>
          </cell>
          <cell r="G70">
            <v>0.57999999999999996</v>
          </cell>
          <cell r="H70">
            <v>0.56440000000000001</v>
          </cell>
          <cell r="I70">
            <v>0.05</v>
          </cell>
          <cell r="J70">
            <v>8.4849999999999995E-2</v>
          </cell>
          <cell r="K70">
            <v>-0.20388000000000001</v>
          </cell>
          <cell r="L70">
            <v>0.37357000000000001</v>
          </cell>
          <cell r="M70">
            <v>1.8141</v>
          </cell>
          <cell r="N70">
            <v>3.882E-2</v>
          </cell>
          <cell r="O70">
            <v>1.7375</v>
          </cell>
          <cell r="P70">
            <v>1.8906000000000001</v>
          </cell>
          <cell r="Q70">
            <v>6.6787999999999998</v>
          </cell>
          <cell r="R70">
            <v>4.6351000000000004</v>
          </cell>
          <cell r="S70">
            <v>9.6234999999999999</v>
          </cell>
          <cell r="T70">
            <v>22</v>
          </cell>
        </row>
        <row r="71">
          <cell r="D71" t="str">
            <v>James Hook</v>
          </cell>
          <cell r="E71">
            <v>0.125</v>
          </cell>
          <cell r="F71">
            <v>1389</v>
          </cell>
          <cell r="G71">
            <v>0.66</v>
          </cell>
          <cell r="H71">
            <v>0.50719999999999998</v>
          </cell>
          <cell r="I71">
            <v>0.05</v>
          </cell>
          <cell r="J71">
            <v>8.294E-2</v>
          </cell>
          <cell r="K71">
            <v>-0.16231999999999999</v>
          </cell>
          <cell r="L71">
            <v>0.32818999999999998</v>
          </cell>
          <cell r="M71">
            <v>1.8141</v>
          </cell>
          <cell r="N71">
            <v>3.882E-2</v>
          </cell>
          <cell r="O71">
            <v>1.7375</v>
          </cell>
          <cell r="P71">
            <v>1.8906000000000001</v>
          </cell>
          <cell r="Q71">
            <v>6.6661000000000001</v>
          </cell>
          <cell r="R71">
            <v>4.8319000000000001</v>
          </cell>
          <cell r="S71">
            <v>9.1965000000000003</v>
          </cell>
          <cell r="T71">
            <v>33</v>
          </cell>
        </row>
        <row r="72">
          <cell r="D72" t="str">
            <v>Seremaia Bai</v>
          </cell>
          <cell r="E72">
            <v>0.20619999999999999</v>
          </cell>
          <cell r="F72">
            <v>1389</v>
          </cell>
          <cell r="G72">
            <v>0.4</v>
          </cell>
          <cell r="H72">
            <v>0.68820000000000003</v>
          </cell>
          <cell r="I72">
            <v>0.05</v>
          </cell>
          <cell r="J72">
            <v>8.276E-2</v>
          </cell>
          <cell r="K72">
            <v>-0.32167000000000001</v>
          </cell>
          <cell r="L72">
            <v>0.48720000000000002</v>
          </cell>
          <cell r="M72">
            <v>1.8141</v>
          </cell>
          <cell r="N72">
            <v>3.882E-2</v>
          </cell>
          <cell r="O72">
            <v>1.7375</v>
          </cell>
          <cell r="P72">
            <v>1.8906000000000001</v>
          </cell>
          <cell r="Q72">
            <v>6.6649000000000003</v>
          </cell>
          <cell r="R72">
            <v>4.1200999999999999</v>
          </cell>
          <cell r="S72">
            <v>10.781499999999999</v>
          </cell>
          <cell r="T72">
            <v>9</v>
          </cell>
        </row>
        <row r="73">
          <cell r="D73" t="str">
            <v>Piri Weepu</v>
          </cell>
          <cell r="E73">
            <v>0.19919999999999999</v>
          </cell>
          <cell r="F73">
            <v>1389</v>
          </cell>
          <cell r="G73">
            <v>0.38</v>
          </cell>
          <cell r="H73">
            <v>0.70499999999999996</v>
          </cell>
          <cell r="I73">
            <v>0.05</v>
          </cell>
          <cell r="J73">
            <v>7.5439999999999993E-2</v>
          </cell>
          <cell r="K73">
            <v>-0.31541999999999998</v>
          </cell>
          <cell r="L73">
            <v>0.46629999999999999</v>
          </cell>
          <cell r="M73">
            <v>1.8141</v>
          </cell>
          <cell r="N73">
            <v>3.882E-2</v>
          </cell>
          <cell r="O73">
            <v>1.7375</v>
          </cell>
          <cell r="P73">
            <v>1.8906000000000001</v>
          </cell>
          <cell r="Q73">
            <v>6.6162999999999998</v>
          </cell>
          <cell r="R73">
            <v>4.1459000000000001</v>
          </cell>
          <cell r="S73">
            <v>10.5585</v>
          </cell>
          <cell r="T73">
            <v>10</v>
          </cell>
        </row>
        <row r="74">
          <cell r="D74" t="str">
            <v>Paddy Wallace</v>
          </cell>
          <cell r="E74">
            <v>0.23630000000000001</v>
          </cell>
          <cell r="F74">
            <v>1389</v>
          </cell>
          <cell r="G74">
            <v>0.28000000000000003</v>
          </cell>
          <cell r="H74">
            <v>0.77659999999999996</v>
          </cell>
          <cell r="I74">
            <v>0.05</v>
          </cell>
          <cell r="J74">
            <v>6.7059999999999995E-2</v>
          </cell>
          <cell r="K74">
            <v>-0.39641999999999999</v>
          </cell>
          <cell r="L74">
            <v>0.53054999999999997</v>
          </cell>
          <cell r="M74">
            <v>1.8141</v>
          </cell>
          <cell r="N74">
            <v>3.882E-2</v>
          </cell>
          <cell r="O74">
            <v>1.7375</v>
          </cell>
          <cell r="P74">
            <v>1.8906000000000001</v>
          </cell>
          <cell r="Q74">
            <v>6.5610999999999997</v>
          </cell>
          <cell r="R74">
            <v>3.8233000000000001</v>
          </cell>
          <cell r="S74">
            <v>11.2592</v>
          </cell>
          <cell r="T74">
            <v>6</v>
          </cell>
        </row>
        <row r="75">
          <cell r="D75" t="str">
            <v>Werner Greeff</v>
          </cell>
          <cell r="E75">
            <v>0.33779999999999999</v>
          </cell>
          <cell r="F75">
            <v>1389</v>
          </cell>
          <cell r="G75">
            <v>0.18</v>
          </cell>
          <cell r="H75">
            <v>0.85729999999999995</v>
          </cell>
          <cell r="I75">
            <v>0.05</v>
          </cell>
          <cell r="J75">
            <v>6.0769999999999998E-2</v>
          </cell>
          <cell r="K75">
            <v>-0.60182999999999998</v>
          </cell>
          <cell r="L75">
            <v>0.72336999999999996</v>
          </cell>
          <cell r="M75">
            <v>1.8141</v>
          </cell>
          <cell r="N75">
            <v>3.882E-2</v>
          </cell>
          <cell r="O75">
            <v>1.7375</v>
          </cell>
          <cell r="P75">
            <v>1.8906000000000001</v>
          </cell>
          <cell r="Q75">
            <v>6.5198999999999998</v>
          </cell>
          <cell r="R75">
            <v>3.1133999999999999</v>
          </cell>
          <cell r="S75">
            <v>13.653600000000001</v>
          </cell>
          <cell r="T75">
            <v>1</v>
          </cell>
        </row>
        <row r="76">
          <cell r="D76" t="str">
            <v>Gordon Ross</v>
          </cell>
          <cell r="E76">
            <v>0.28370000000000001</v>
          </cell>
          <cell r="F76">
            <v>1389</v>
          </cell>
          <cell r="G76">
            <v>0.21</v>
          </cell>
          <cell r="H76">
            <v>0.83289999999999997</v>
          </cell>
          <cell r="I76">
            <v>0.05</v>
          </cell>
          <cell r="J76">
            <v>5.9859999999999997E-2</v>
          </cell>
          <cell r="K76">
            <v>-0.49670999999999998</v>
          </cell>
          <cell r="L76">
            <v>0.61643000000000003</v>
          </cell>
          <cell r="M76">
            <v>1.8141</v>
          </cell>
          <cell r="N76">
            <v>3.882E-2</v>
          </cell>
          <cell r="O76">
            <v>1.7375</v>
          </cell>
          <cell r="P76">
            <v>1.8906000000000001</v>
          </cell>
          <cell r="Q76">
            <v>6.5140000000000002</v>
          </cell>
          <cell r="R76">
            <v>3.4584999999999999</v>
          </cell>
          <cell r="S76">
            <v>12.2689</v>
          </cell>
          <cell r="T76">
            <v>3</v>
          </cell>
        </row>
        <row r="77">
          <cell r="D77" t="str">
            <v>Paliko Jimsheladze</v>
          </cell>
          <cell r="E77">
            <v>0.24970000000000001</v>
          </cell>
          <cell r="F77">
            <v>1389</v>
          </cell>
          <cell r="G77">
            <v>0.24</v>
          </cell>
          <cell r="H77">
            <v>0.81210000000000004</v>
          </cell>
          <cell r="I77">
            <v>0.05</v>
          </cell>
          <cell r="J77">
            <v>5.9369999999999999E-2</v>
          </cell>
          <cell r="K77">
            <v>-0.43047999999999997</v>
          </cell>
          <cell r="L77">
            <v>0.54922000000000004</v>
          </cell>
          <cell r="M77">
            <v>1.8141</v>
          </cell>
          <cell r="N77">
            <v>3.882E-2</v>
          </cell>
          <cell r="O77">
            <v>1.7375</v>
          </cell>
          <cell r="P77">
            <v>1.8906000000000001</v>
          </cell>
          <cell r="Q77">
            <v>6.5107999999999997</v>
          </cell>
          <cell r="R77">
            <v>3.6953</v>
          </cell>
          <cell r="S77">
            <v>11.471399999999999</v>
          </cell>
          <cell r="T77">
            <v>5</v>
          </cell>
        </row>
        <row r="78">
          <cell r="D78" t="str">
            <v>Iestyn Harris</v>
          </cell>
          <cell r="E78">
            <v>0.2079</v>
          </cell>
          <cell r="F78">
            <v>1389</v>
          </cell>
          <cell r="G78">
            <v>0.28000000000000003</v>
          </cell>
          <cell r="H78">
            <v>0.77710000000000001</v>
          </cell>
          <cell r="I78">
            <v>0.05</v>
          </cell>
          <cell r="J78">
            <v>5.885E-2</v>
          </cell>
          <cell r="K78">
            <v>-0.34892000000000001</v>
          </cell>
          <cell r="L78">
            <v>0.46661999999999998</v>
          </cell>
          <cell r="M78">
            <v>1.8141</v>
          </cell>
          <cell r="N78">
            <v>3.882E-2</v>
          </cell>
          <cell r="O78">
            <v>1.7375</v>
          </cell>
          <cell r="P78">
            <v>1.8906000000000001</v>
          </cell>
          <cell r="Q78">
            <v>6.5073999999999996</v>
          </cell>
          <cell r="R78">
            <v>4.0092999999999996</v>
          </cell>
          <cell r="S78">
            <v>10.5619</v>
          </cell>
          <cell r="T78">
            <v>9</v>
          </cell>
        </row>
        <row r="79">
          <cell r="D79" t="str">
            <v>Riccardo Bocchino</v>
          </cell>
          <cell r="E79">
            <v>0.30790000000000001</v>
          </cell>
          <cell r="F79">
            <v>1389</v>
          </cell>
          <cell r="G79">
            <v>0.15</v>
          </cell>
          <cell r="H79">
            <v>0.87909999999999999</v>
          </cell>
          <cell r="I79">
            <v>0.05</v>
          </cell>
          <cell r="J79">
            <v>4.6829999999999997E-2</v>
          </cell>
          <cell r="K79">
            <v>-0.55710000000000004</v>
          </cell>
          <cell r="L79">
            <v>0.65076000000000001</v>
          </cell>
          <cell r="M79">
            <v>1.8141</v>
          </cell>
          <cell r="N79">
            <v>3.882E-2</v>
          </cell>
          <cell r="O79">
            <v>1.7375</v>
          </cell>
          <cell r="P79">
            <v>1.8906000000000001</v>
          </cell>
          <cell r="Q79">
            <v>6.4297000000000004</v>
          </cell>
          <cell r="R79">
            <v>3.2557999999999998</v>
          </cell>
          <cell r="S79">
            <v>12.6974</v>
          </cell>
          <cell r="T79">
            <v>2</v>
          </cell>
        </row>
        <row r="80">
          <cell r="D80" t="str">
            <v>James Pritchard</v>
          </cell>
          <cell r="E80">
            <v>0.1888</v>
          </cell>
          <cell r="F80">
            <v>1389</v>
          </cell>
          <cell r="G80">
            <v>0.23</v>
          </cell>
          <cell r="H80">
            <v>0.81610000000000005</v>
          </cell>
          <cell r="I80">
            <v>0.05</v>
          </cell>
          <cell r="J80">
            <v>4.3909999999999998E-2</v>
          </cell>
          <cell r="K80">
            <v>-0.32636999999999999</v>
          </cell>
          <cell r="L80">
            <v>0.41417999999999999</v>
          </cell>
          <cell r="M80">
            <v>1.8141</v>
          </cell>
          <cell r="N80">
            <v>3.882E-2</v>
          </cell>
          <cell r="O80">
            <v>1.7375</v>
          </cell>
          <cell r="P80">
            <v>1.8906000000000001</v>
          </cell>
          <cell r="Q80">
            <v>6.4108999999999998</v>
          </cell>
          <cell r="R80">
            <v>4.1007999999999996</v>
          </cell>
          <cell r="S80">
            <v>10.0223</v>
          </cell>
          <cell r="T80">
            <v>12</v>
          </cell>
        </row>
        <row r="81">
          <cell r="D81" t="str">
            <v>Luke McLean</v>
          </cell>
          <cell r="E81">
            <v>0.23849999999999999</v>
          </cell>
          <cell r="F81">
            <v>1389</v>
          </cell>
          <cell r="G81">
            <v>0.15</v>
          </cell>
          <cell r="H81">
            <v>0.8821</v>
          </cell>
          <cell r="I81">
            <v>0.05</v>
          </cell>
          <cell r="J81">
            <v>3.5369999999999999E-2</v>
          </cell>
          <cell r="K81">
            <v>-0.43254999999999999</v>
          </cell>
          <cell r="L81">
            <v>0.50329000000000002</v>
          </cell>
          <cell r="M81">
            <v>1.8141</v>
          </cell>
          <cell r="N81">
            <v>3.882E-2</v>
          </cell>
          <cell r="O81">
            <v>1.7375</v>
          </cell>
          <cell r="P81">
            <v>1.8906000000000001</v>
          </cell>
          <cell r="Q81">
            <v>6.3563999999999998</v>
          </cell>
          <cell r="R81">
            <v>3.6877</v>
          </cell>
          <cell r="S81">
            <v>10.9564</v>
          </cell>
          <cell r="T81">
            <v>6</v>
          </cell>
        </row>
        <row r="82">
          <cell r="D82" t="str">
            <v>Chris Wyles</v>
          </cell>
          <cell r="E82">
            <v>0.30930000000000002</v>
          </cell>
          <cell r="F82">
            <v>1389</v>
          </cell>
          <cell r="G82">
            <v>0.06</v>
          </cell>
          <cell r="H82">
            <v>0.94889999999999997</v>
          </cell>
          <cell r="I82">
            <v>0.05</v>
          </cell>
          <cell r="J82">
            <v>1.984E-2</v>
          </cell>
          <cell r="K82">
            <v>-0.58687</v>
          </cell>
          <cell r="L82">
            <v>0.62653999999999999</v>
          </cell>
          <cell r="M82">
            <v>1.8141</v>
          </cell>
          <cell r="N82">
            <v>3.882E-2</v>
          </cell>
          <cell r="O82">
            <v>1.7375</v>
          </cell>
          <cell r="P82">
            <v>1.8906000000000001</v>
          </cell>
          <cell r="Q82">
            <v>6.2584</v>
          </cell>
          <cell r="R82">
            <v>3.1602999999999999</v>
          </cell>
          <cell r="S82">
            <v>12.3935</v>
          </cell>
          <cell r="T82">
            <v>2</v>
          </cell>
        </row>
        <row r="83">
          <cell r="D83" t="str">
            <v>Aaron Mauger</v>
          </cell>
          <cell r="E83">
            <v>0.28660000000000002</v>
          </cell>
          <cell r="F83">
            <v>1389</v>
          </cell>
          <cell r="G83">
            <v>0.05</v>
          </cell>
          <cell r="H83">
            <v>0.96150000000000002</v>
          </cell>
          <cell r="I83">
            <v>0.05</v>
          </cell>
          <cell r="J83">
            <v>1.384E-2</v>
          </cell>
          <cell r="K83">
            <v>-0.54832000000000003</v>
          </cell>
          <cell r="L83">
            <v>0.57599</v>
          </cell>
          <cell r="M83">
            <v>1.8141</v>
          </cell>
          <cell r="N83">
            <v>3.882E-2</v>
          </cell>
          <cell r="O83">
            <v>1.7375</v>
          </cell>
          <cell r="P83">
            <v>1.8906000000000001</v>
          </cell>
          <cell r="Q83">
            <v>6.2210000000000001</v>
          </cell>
          <cell r="R83">
            <v>3.2845</v>
          </cell>
          <cell r="S83">
            <v>11.7826</v>
          </cell>
          <cell r="T83">
            <v>3</v>
          </cell>
        </row>
        <row r="84">
          <cell r="D84" t="str">
            <v>Ceri Sweeney</v>
          </cell>
          <cell r="E84">
            <v>0.25340000000000001</v>
          </cell>
          <cell r="F84">
            <v>1389</v>
          </cell>
          <cell r="G84">
            <v>0.02</v>
          </cell>
          <cell r="H84">
            <v>0.98160000000000003</v>
          </cell>
          <cell r="I84">
            <v>0.05</v>
          </cell>
          <cell r="J84">
            <v>5.8500000000000002E-3</v>
          </cell>
          <cell r="K84">
            <v>-0.49132999999999999</v>
          </cell>
          <cell r="L84">
            <v>0.50302999999999998</v>
          </cell>
          <cell r="M84">
            <v>1.8141</v>
          </cell>
          <cell r="N84">
            <v>3.882E-2</v>
          </cell>
          <cell r="O84">
            <v>1.7375</v>
          </cell>
          <cell r="P84">
            <v>1.8906000000000001</v>
          </cell>
          <cell r="Q84">
            <v>6.1715</v>
          </cell>
          <cell r="R84">
            <v>3.4771999999999998</v>
          </cell>
          <cell r="S84">
            <v>10.9535</v>
          </cell>
          <cell r="T84">
            <v>5</v>
          </cell>
        </row>
        <row r="85">
          <cell r="D85" t="str">
            <v>Tusi Pisi</v>
          </cell>
          <cell r="E85">
            <v>0.23</v>
          </cell>
          <cell r="F85">
            <v>1389</v>
          </cell>
          <cell r="G85">
            <v>0</v>
          </cell>
          <cell r="H85">
            <v>0.99729999999999996</v>
          </cell>
          <cell r="I85">
            <v>0.05</v>
          </cell>
          <cell r="J85">
            <v>7.6999999999999996E-4</v>
          </cell>
          <cell r="K85">
            <v>-0.45040999999999998</v>
          </cell>
          <cell r="L85">
            <v>0.45194000000000001</v>
          </cell>
          <cell r="M85">
            <v>1.8141</v>
          </cell>
          <cell r="N85">
            <v>3.882E-2</v>
          </cell>
          <cell r="O85">
            <v>1.7375</v>
          </cell>
          <cell r="P85">
            <v>1.8906000000000001</v>
          </cell>
          <cell r="Q85">
            <v>6.1402000000000001</v>
          </cell>
          <cell r="R85">
            <v>3.6223999999999998</v>
          </cell>
          <cell r="S85">
            <v>10.407999999999999</v>
          </cell>
          <cell r="T85">
            <v>7</v>
          </cell>
        </row>
        <row r="86">
          <cell r="D86" t="str">
            <v>Derek Daypuck</v>
          </cell>
          <cell r="E86">
            <v>0.34</v>
          </cell>
          <cell r="F86">
            <v>1389</v>
          </cell>
          <cell r="G86">
            <v>-0.01</v>
          </cell>
          <cell r="H86">
            <v>0.98960000000000004</v>
          </cell>
          <cell r="I86">
            <v>0.05</v>
          </cell>
          <cell r="J86">
            <v>-4.45E-3</v>
          </cell>
          <cell r="K86">
            <v>-0.67147999999999997</v>
          </cell>
          <cell r="L86">
            <v>0.66259000000000001</v>
          </cell>
          <cell r="M86">
            <v>1.8141</v>
          </cell>
          <cell r="N86">
            <v>3.882E-2</v>
          </cell>
          <cell r="O86">
            <v>1.7375</v>
          </cell>
          <cell r="P86">
            <v>1.8906000000000001</v>
          </cell>
          <cell r="Q86">
            <v>6.1082999999999998</v>
          </cell>
          <cell r="R86">
            <v>2.9039000000000001</v>
          </cell>
          <cell r="S86">
            <v>12.8485</v>
          </cell>
          <cell r="T86">
            <v>1</v>
          </cell>
        </row>
        <row r="87">
          <cell r="D87" t="str">
            <v>Keiji Hirose</v>
          </cell>
          <cell r="E87">
            <v>0.34</v>
          </cell>
          <cell r="F87">
            <v>1389</v>
          </cell>
          <cell r="G87">
            <v>-0.01</v>
          </cell>
          <cell r="H87">
            <v>0.98960000000000004</v>
          </cell>
          <cell r="I87">
            <v>0.05</v>
          </cell>
          <cell r="J87">
            <v>-4.45E-3</v>
          </cell>
          <cell r="K87">
            <v>-0.67147999999999997</v>
          </cell>
          <cell r="L87">
            <v>0.66259000000000001</v>
          </cell>
          <cell r="M87">
            <v>1.8141</v>
          </cell>
          <cell r="N87">
            <v>3.882E-2</v>
          </cell>
          <cell r="O87">
            <v>1.7375</v>
          </cell>
          <cell r="P87">
            <v>1.8906000000000001</v>
          </cell>
          <cell r="Q87">
            <v>6.1082999999999998</v>
          </cell>
          <cell r="R87">
            <v>2.9039000000000001</v>
          </cell>
          <cell r="S87">
            <v>12.8485</v>
          </cell>
          <cell r="T87">
            <v>1</v>
          </cell>
        </row>
        <row r="88">
          <cell r="D88" t="str">
            <v>Bobby Ross</v>
          </cell>
          <cell r="E88">
            <v>0.31069999999999998</v>
          </cell>
          <cell r="F88">
            <v>1389</v>
          </cell>
          <cell r="G88">
            <v>-0.02</v>
          </cell>
          <cell r="H88">
            <v>0.98099999999999998</v>
          </cell>
          <cell r="I88">
            <v>0.05</v>
          </cell>
          <cell r="J88">
            <v>-7.4099999999999999E-3</v>
          </cell>
          <cell r="K88">
            <v>-0.61687000000000003</v>
          </cell>
          <cell r="L88">
            <v>0.60206000000000004</v>
          </cell>
          <cell r="M88">
            <v>1.8141</v>
          </cell>
          <cell r="N88">
            <v>3.882E-2</v>
          </cell>
          <cell r="O88">
            <v>1.7375</v>
          </cell>
          <cell r="P88">
            <v>1.8906000000000001</v>
          </cell>
          <cell r="Q88">
            <v>6.0902000000000003</v>
          </cell>
          <cell r="R88">
            <v>3.0669</v>
          </cell>
          <cell r="S88">
            <v>12.0938</v>
          </cell>
          <cell r="T88">
            <v>2</v>
          </cell>
        </row>
        <row r="89">
          <cell r="D89" t="str">
            <v>Eiji Ando</v>
          </cell>
          <cell r="E89">
            <v>0.28799999999999998</v>
          </cell>
          <cell r="F89">
            <v>1389</v>
          </cell>
          <cell r="G89">
            <v>-0.03</v>
          </cell>
          <cell r="H89">
            <v>0.97360000000000002</v>
          </cell>
          <cell r="I89">
            <v>0.05</v>
          </cell>
          <cell r="J89">
            <v>-9.5300000000000003E-3</v>
          </cell>
          <cell r="K89">
            <v>-0.57447999999999999</v>
          </cell>
          <cell r="L89">
            <v>0.55542999999999998</v>
          </cell>
          <cell r="M89">
            <v>1.8141</v>
          </cell>
          <cell r="N89">
            <v>3.882E-2</v>
          </cell>
          <cell r="O89">
            <v>1.7375</v>
          </cell>
          <cell r="P89">
            <v>1.8906000000000001</v>
          </cell>
          <cell r="Q89">
            <v>6.0773000000000001</v>
          </cell>
          <cell r="R89">
            <v>3.1997</v>
          </cell>
          <cell r="S89">
            <v>11.542899999999999</v>
          </cell>
          <cell r="T89">
            <v>3</v>
          </cell>
        </row>
        <row r="90">
          <cell r="D90" t="str">
            <v>Johnny Sexton</v>
          </cell>
          <cell r="E90">
            <v>0.1696</v>
          </cell>
          <cell r="F90">
            <v>1389</v>
          </cell>
          <cell r="G90">
            <v>-0.11</v>
          </cell>
          <cell r="H90">
            <v>0.9153</v>
          </cell>
          <cell r="I90">
            <v>0.05</v>
          </cell>
          <cell r="J90">
            <v>-1.8030000000000001E-2</v>
          </cell>
          <cell r="K90">
            <v>-0.35065000000000002</v>
          </cell>
          <cell r="L90">
            <v>0.31458000000000003</v>
          </cell>
          <cell r="M90">
            <v>1.8141</v>
          </cell>
          <cell r="N90">
            <v>3.882E-2</v>
          </cell>
          <cell r="O90">
            <v>1.7375</v>
          </cell>
          <cell r="P90">
            <v>1.8906000000000001</v>
          </cell>
          <cell r="Q90">
            <v>6.0258000000000003</v>
          </cell>
          <cell r="R90">
            <v>4.0023999999999997</v>
          </cell>
          <cell r="S90">
            <v>9.0722000000000005</v>
          </cell>
          <cell r="T90">
            <v>17</v>
          </cell>
        </row>
        <row r="91">
          <cell r="D91" t="str">
            <v>Julien Dupuy</v>
          </cell>
          <cell r="E91">
            <v>0.27110000000000001</v>
          </cell>
          <cell r="F91">
            <v>1389</v>
          </cell>
          <cell r="G91">
            <v>-0.12</v>
          </cell>
          <cell r="H91">
            <v>0.90669999999999995</v>
          </cell>
          <cell r="I91">
            <v>0.05</v>
          </cell>
          <cell r="J91">
            <v>-3.1789999999999999E-2</v>
          </cell>
          <cell r="K91">
            <v>-0.56367</v>
          </cell>
          <cell r="L91">
            <v>0.50009999999999999</v>
          </cell>
          <cell r="M91">
            <v>1.8141</v>
          </cell>
          <cell r="N91">
            <v>3.882E-2</v>
          </cell>
          <cell r="O91">
            <v>1.7375</v>
          </cell>
          <cell r="P91">
            <v>1.8906000000000001</v>
          </cell>
          <cell r="Q91">
            <v>5.9435000000000002</v>
          </cell>
          <cell r="R91">
            <v>3.2345000000000002</v>
          </cell>
          <cell r="S91">
            <v>10.9215</v>
          </cell>
          <cell r="T91">
            <v>4</v>
          </cell>
        </row>
        <row r="92">
          <cell r="D92" t="str">
            <v>Gavin Williams</v>
          </cell>
          <cell r="E92">
            <v>0.27110000000000001</v>
          </cell>
          <cell r="F92">
            <v>1389</v>
          </cell>
          <cell r="G92">
            <v>-0.12</v>
          </cell>
          <cell r="H92">
            <v>0.90669999999999995</v>
          </cell>
          <cell r="I92">
            <v>0.05</v>
          </cell>
          <cell r="J92">
            <v>-3.1789999999999999E-2</v>
          </cell>
          <cell r="K92">
            <v>-0.56367</v>
          </cell>
          <cell r="L92">
            <v>0.50009999999999999</v>
          </cell>
          <cell r="M92">
            <v>1.8141</v>
          </cell>
          <cell r="N92">
            <v>3.882E-2</v>
          </cell>
          <cell r="O92">
            <v>1.7375</v>
          </cell>
          <cell r="P92">
            <v>1.8906000000000001</v>
          </cell>
          <cell r="Q92">
            <v>5.9435000000000002</v>
          </cell>
          <cell r="R92">
            <v>3.2345000000000002</v>
          </cell>
          <cell r="S92">
            <v>10.9215</v>
          </cell>
          <cell r="T92">
            <v>4</v>
          </cell>
        </row>
        <row r="93">
          <cell r="D93" t="str">
            <v>Benjamin Boyet</v>
          </cell>
          <cell r="E93">
            <v>0.31209999999999999</v>
          </cell>
          <cell r="F93">
            <v>1389</v>
          </cell>
          <cell r="G93">
            <v>-0.11</v>
          </cell>
          <cell r="H93">
            <v>0.91100000000000003</v>
          </cell>
          <cell r="I93">
            <v>0.05</v>
          </cell>
          <cell r="J93">
            <v>-3.49E-2</v>
          </cell>
          <cell r="K93">
            <v>-0.64712000000000003</v>
          </cell>
          <cell r="L93">
            <v>0.57730999999999999</v>
          </cell>
          <cell r="M93">
            <v>1.8141</v>
          </cell>
          <cell r="N93">
            <v>3.882E-2</v>
          </cell>
          <cell r="O93">
            <v>1.7375</v>
          </cell>
          <cell r="P93">
            <v>1.8906000000000001</v>
          </cell>
          <cell r="Q93">
            <v>5.9250999999999996</v>
          </cell>
          <cell r="R93">
            <v>2.9756</v>
          </cell>
          <cell r="S93">
            <v>11.7982</v>
          </cell>
          <cell r="T93">
            <v>2</v>
          </cell>
        </row>
        <row r="94">
          <cell r="D94" t="str">
            <v>Wataru Ikeda</v>
          </cell>
          <cell r="E94">
            <v>0.31209999999999999</v>
          </cell>
          <cell r="F94">
            <v>1389</v>
          </cell>
          <cell r="G94">
            <v>-0.11</v>
          </cell>
          <cell r="H94">
            <v>0.91100000000000003</v>
          </cell>
          <cell r="I94">
            <v>0.05</v>
          </cell>
          <cell r="J94">
            <v>-3.49E-2</v>
          </cell>
          <cell r="K94">
            <v>-0.64712000000000003</v>
          </cell>
          <cell r="L94">
            <v>0.57730999999999999</v>
          </cell>
          <cell r="M94">
            <v>1.8141</v>
          </cell>
          <cell r="N94">
            <v>3.882E-2</v>
          </cell>
          <cell r="O94">
            <v>1.7375</v>
          </cell>
          <cell r="P94">
            <v>1.8906000000000001</v>
          </cell>
          <cell r="Q94">
            <v>5.9250999999999996</v>
          </cell>
          <cell r="R94">
            <v>2.9756</v>
          </cell>
          <cell r="S94">
            <v>11.7982</v>
          </cell>
          <cell r="T94">
            <v>2</v>
          </cell>
        </row>
        <row r="95">
          <cell r="D95" t="str">
            <v>Ander Monro</v>
          </cell>
          <cell r="E95">
            <v>0.31209999999999999</v>
          </cell>
          <cell r="F95">
            <v>1389</v>
          </cell>
          <cell r="G95">
            <v>-0.11</v>
          </cell>
          <cell r="H95">
            <v>0.91100000000000003</v>
          </cell>
          <cell r="I95">
            <v>0.05</v>
          </cell>
          <cell r="J95">
            <v>-3.49E-2</v>
          </cell>
          <cell r="K95">
            <v>-0.64712000000000003</v>
          </cell>
          <cell r="L95">
            <v>0.57730999999999999</v>
          </cell>
          <cell r="M95">
            <v>1.8141</v>
          </cell>
          <cell r="N95">
            <v>3.882E-2</v>
          </cell>
          <cell r="O95">
            <v>1.7375</v>
          </cell>
          <cell r="P95">
            <v>1.8906000000000001</v>
          </cell>
          <cell r="Q95">
            <v>5.9250999999999996</v>
          </cell>
          <cell r="R95">
            <v>2.9756</v>
          </cell>
          <cell r="S95">
            <v>11.7982</v>
          </cell>
          <cell r="T95">
            <v>2</v>
          </cell>
        </row>
        <row r="96">
          <cell r="D96" t="str">
            <v>Shane Geraghty</v>
          </cell>
          <cell r="E96">
            <v>0.34110000000000001</v>
          </cell>
          <cell r="F96">
            <v>1389</v>
          </cell>
          <cell r="G96">
            <v>-0.11</v>
          </cell>
          <cell r="H96">
            <v>0.91279999999999994</v>
          </cell>
          <cell r="I96">
            <v>0.05</v>
          </cell>
          <cell r="J96">
            <v>-3.7379999999999997E-2</v>
          </cell>
          <cell r="K96">
            <v>-0.70657999999999999</v>
          </cell>
          <cell r="L96">
            <v>0.63183</v>
          </cell>
          <cell r="M96">
            <v>1.8141</v>
          </cell>
          <cell r="N96">
            <v>3.882E-2</v>
          </cell>
          <cell r="O96">
            <v>1.7375</v>
          </cell>
          <cell r="P96">
            <v>1.8906000000000001</v>
          </cell>
          <cell r="Q96">
            <v>5.9104000000000001</v>
          </cell>
          <cell r="R96">
            <v>2.8037999999999998</v>
          </cell>
          <cell r="S96">
            <v>12.459199999999999</v>
          </cell>
          <cell r="T96">
            <v>1</v>
          </cell>
        </row>
        <row r="97">
          <cell r="D97" t="str">
            <v>Martin Rodriguez</v>
          </cell>
          <cell r="E97">
            <v>0.25729999999999997</v>
          </cell>
          <cell r="F97">
            <v>1389</v>
          </cell>
          <cell r="G97">
            <v>-0.19</v>
          </cell>
          <cell r="H97">
            <v>0.84799999999999998</v>
          </cell>
          <cell r="I97">
            <v>0.05</v>
          </cell>
          <cell r="J97">
            <v>-4.9320000000000003E-2</v>
          </cell>
          <cell r="K97">
            <v>-0.55398000000000003</v>
          </cell>
          <cell r="L97">
            <v>0.45534999999999998</v>
          </cell>
          <cell r="M97">
            <v>1.8141</v>
          </cell>
          <cell r="N97">
            <v>3.882E-2</v>
          </cell>
          <cell r="O97">
            <v>1.7375</v>
          </cell>
          <cell r="P97">
            <v>1.8906000000000001</v>
          </cell>
          <cell r="Q97">
            <v>5.8402000000000003</v>
          </cell>
          <cell r="R97">
            <v>3.266</v>
          </cell>
          <cell r="S97">
            <v>10.4435</v>
          </cell>
          <cell r="T97">
            <v>5</v>
          </cell>
        </row>
        <row r="98">
          <cell r="D98" t="str">
            <v>Taniela Rawaqa</v>
          </cell>
          <cell r="E98">
            <v>0.29089999999999999</v>
          </cell>
          <cell r="F98">
            <v>1389</v>
          </cell>
          <cell r="G98">
            <v>-0.2</v>
          </cell>
          <cell r="H98">
            <v>0.8448</v>
          </cell>
          <cell r="I98">
            <v>0.05</v>
          </cell>
          <cell r="J98">
            <v>-5.6959999999999997E-2</v>
          </cell>
          <cell r="K98">
            <v>-0.62753000000000003</v>
          </cell>
          <cell r="L98">
            <v>0.51361999999999997</v>
          </cell>
          <cell r="M98">
            <v>1.8141</v>
          </cell>
          <cell r="N98">
            <v>3.882E-2</v>
          </cell>
          <cell r="O98">
            <v>1.7375</v>
          </cell>
          <cell r="P98">
            <v>1.8906000000000001</v>
          </cell>
          <cell r="Q98">
            <v>5.7957999999999998</v>
          </cell>
          <cell r="R98">
            <v>3.0344000000000002</v>
          </cell>
          <cell r="S98">
            <v>11.0701</v>
          </cell>
          <cell r="T98">
            <v>3</v>
          </cell>
        </row>
        <row r="99">
          <cell r="D99" t="str">
            <v>Andrea Marcato</v>
          </cell>
          <cell r="E99">
            <v>0.23430000000000001</v>
          </cell>
          <cell r="F99">
            <v>1389</v>
          </cell>
          <cell r="G99">
            <v>-0.26</v>
          </cell>
          <cell r="H99">
            <v>0.79869999999999997</v>
          </cell>
          <cell r="I99">
            <v>0.05</v>
          </cell>
          <cell r="J99">
            <v>-5.978E-2</v>
          </cell>
          <cell r="K99">
            <v>-0.51944999999999997</v>
          </cell>
          <cell r="L99">
            <v>0.39988000000000001</v>
          </cell>
          <cell r="M99">
            <v>1.8141</v>
          </cell>
          <cell r="N99">
            <v>3.882E-2</v>
          </cell>
          <cell r="O99">
            <v>1.7375</v>
          </cell>
          <cell r="P99">
            <v>1.8906000000000001</v>
          </cell>
          <cell r="Q99">
            <v>5.7793999999999999</v>
          </cell>
          <cell r="R99">
            <v>3.3807999999999998</v>
          </cell>
          <cell r="S99">
            <v>9.8801000000000005</v>
          </cell>
          <cell r="T99">
            <v>7</v>
          </cell>
        </row>
        <row r="100">
          <cell r="D100" t="str">
            <v>Ben Blair</v>
          </cell>
          <cell r="E100">
            <v>0.3422</v>
          </cell>
          <cell r="F100">
            <v>1389</v>
          </cell>
          <cell r="G100">
            <v>-0.21</v>
          </cell>
          <cell r="H100">
            <v>0.83679999999999999</v>
          </cell>
          <cell r="I100">
            <v>0.05</v>
          </cell>
          <cell r="J100">
            <v>-7.0519999999999999E-2</v>
          </cell>
          <cell r="K100">
            <v>-0.74185999999999996</v>
          </cell>
          <cell r="L100">
            <v>0.60080999999999996</v>
          </cell>
          <cell r="M100">
            <v>1.8141</v>
          </cell>
          <cell r="N100">
            <v>3.882E-2</v>
          </cell>
          <cell r="O100">
            <v>1.7375</v>
          </cell>
          <cell r="P100">
            <v>1.8906000000000001</v>
          </cell>
          <cell r="Q100">
            <v>5.7176999999999998</v>
          </cell>
          <cell r="R100">
            <v>2.7065999999999999</v>
          </cell>
          <cell r="S100">
            <v>12.078799999999999</v>
          </cell>
          <cell r="T100">
            <v>1</v>
          </cell>
        </row>
        <row r="101">
          <cell r="D101" t="str">
            <v>Mike Catt</v>
          </cell>
          <cell r="E101">
            <v>0.3422</v>
          </cell>
          <cell r="F101">
            <v>1389</v>
          </cell>
          <cell r="G101">
            <v>-0.21</v>
          </cell>
          <cell r="H101">
            <v>0.83679999999999999</v>
          </cell>
          <cell r="I101">
            <v>0.05</v>
          </cell>
          <cell r="J101">
            <v>-7.0519999999999999E-2</v>
          </cell>
          <cell r="K101">
            <v>-0.74185999999999996</v>
          </cell>
          <cell r="L101">
            <v>0.60080999999999996</v>
          </cell>
          <cell r="M101">
            <v>1.8141</v>
          </cell>
          <cell r="N101">
            <v>3.882E-2</v>
          </cell>
          <cell r="O101">
            <v>1.7375</v>
          </cell>
          <cell r="P101">
            <v>1.8906000000000001</v>
          </cell>
          <cell r="Q101">
            <v>5.7176999999999998</v>
          </cell>
          <cell r="R101">
            <v>2.7065999999999999</v>
          </cell>
          <cell r="S101">
            <v>12.078799999999999</v>
          </cell>
          <cell r="T101">
            <v>1</v>
          </cell>
        </row>
        <row r="102">
          <cell r="D102" t="str">
            <v>Jose Nunez Piossek</v>
          </cell>
          <cell r="E102">
            <v>0.3422</v>
          </cell>
          <cell r="F102">
            <v>1389</v>
          </cell>
          <cell r="G102">
            <v>-0.21</v>
          </cell>
          <cell r="H102">
            <v>0.83679999999999999</v>
          </cell>
          <cell r="I102">
            <v>0.05</v>
          </cell>
          <cell r="J102">
            <v>-7.0519999999999999E-2</v>
          </cell>
          <cell r="K102">
            <v>-0.74185999999999996</v>
          </cell>
          <cell r="L102">
            <v>0.60080999999999996</v>
          </cell>
          <cell r="M102">
            <v>1.8141</v>
          </cell>
          <cell r="N102">
            <v>3.882E-2</v>
          </cell>
          <cell r="O102">
            <v>1.7375</v>
          </cell>
          <cell r="P102">
            <v>1.8906000000000001</v>
          </cell>
          <cell r="Q102">
            <v>5.7176999999999998</v>
          </cell>
          <cell r="R102">
            <v>2.7065999999999999</v>
          </cell>
          <cell r="S102">
            <v>12.078799999999999</v>
          </cell>
          <cell r="T102">
            <v>1</v>
          </cell>
        </row>
        <row r="103">
          <cell r="D103" t="str">
            <v>Mike Tindall</v>
          </cell>
          <cell r="E103">
            <v>0.3422</v>
          </cell>
          <cell r="F103">
            <v>1389</v>
          </cell>
          <cell r="G103">
            <v>-0.21</v>
          </cell>
          <cell r="H103">
            <v>0.83679999999999999</v>
          </cell>
          <cell r="I103">
            <v>0.05</v>
          </cell>
          <cell r="J103">
            <v>-7.0519999999999999E-2</v>
          </cell>
          <cell r="K103">
            <v>-0.74185999999999996</v>
          </cell>
          <cell r="L103">
            <v>0.60080999999999996</v>
          </cell>
          <cell r="M103">
            <v>1.8141</v>
          </cell>
          <cell r="N103">
            <v>3.882E-2</v>
          </cell>
          <cell r="O103">
            <v>1.7375</v>
          </cell>
          <cell r="P103">
            <v>1.8906000000000001</v>
          </cell>
          <cell r="Q103">
            <v>5.7176999999999998</v>
          </cell>
          <cell r="R103">
            <v>2.7065999999999999</v>
          </cell>
          <cell r="S103">
            <v>12.078799999999999</v>
          </cell>
          <cell r="T103">
            <v>1</v>
          </cell>
        </row>
        <row r="104">
          <cell r="D104" t="str">
            <v>Tanner Vili</v>
          </cell>
          <cell r="E104">
            <v>0.3422</v>
          </cell>
          <cell r="F104">
            <v>1389</v>
          </cell>
          <cell r="G104">
            <v>-0.21</v>
          </cell>
          <cell r="H104">
            <v>0.83679999999999999</v>
          </cell>
          <cell r="I104">
            <v>0.05</v>
          </cell>
          <cell r="J104">
            <v>-7.0519999999999999E-2</v>
          </cell>
          <cell r="K104">
            <v>-0.74185999999999996</v>
          </cell>
          <cell r="L104">
            <v>0.60080999999999996</v>
          </cell>
          <cell r="M104">
            <v>1.8141</v>
          </cell>
          <cell r="N104">
            <v>3.882E-2</v>
          </cell>
          <cell r="O104">
            <v>1.7375</v>
          </cell>
          <cell r="P104">
            <v>1.8906000000000001</v>
          </cell>
          <cell r="Q104">
            <v>5.7176999999999998</v>
          </cell>
          <cell r="R104">
            <v>2.7065999999999999</v>
          </cell>
          <cell r="S104">
            <v>12.078799999999999</v>
          </cell>
          <cell r="T104">
            <v>1</v>
          </cell>
        </row>
        <row r="105">
          <cell r="D105" t="str">
            <v>Paul Williams</v>
          </cell>
          <cell r="E105">
            <v>0.27389999999999998</v>
          </cell>
          <cell r="F105">
            <v>1389</v>
          </cell>
          <cell r="G105">
            <v>-0.27</v>
          </cell>
          <cell r="H105">
            <v>0.78769999999999996</v>
          </cell>
          <cell r="I105">
            <v>0.05</v>
          </cell>
          <cell r="J105">
            <v>-7.3770000000000002E-2</v>
          </cell>
          <cell r="K105">
            <v>-0.61104999999999998</v>
          </cell>
          <cell r="L105">
            <v>0.46351999999999999</v>
          </cell>
          <cell r="M105">
            <v>1.8141</v>
          </cell>
          <cell r="N105">
            <v>3.882E-2</v>
          </cell>
          <cell r="O105">
            <v>1.7375</v>
          </cell>
          <cell r="P105">
            <v>1.8906000000000001</v>
          </cell>
          <cell r="Q105">
            <v>5.6992000000000003</v>
          </cell>
          <cell r="R105">
            <v>3.0848</v>
          </cell>
          <cell r="S105">
            <v>10.529199999999999</v>
          </cell>
          <cell r="T105">
            <v>4</v>
          </cell>
        </row>
        <row r="106">
          <cell r="D106" t="str">
            <v>Yann Delaigue</v>
          </cell>
          <cell r="E106">
            <v>0.2923</v>
          </cell>
          <cell r="F106">
            <v>1389</v>
          </cell>
          <cell r="G106">
            <v>-0.28000000000000003</v>
          </cell>
          <cell r="H106">
            <v>0.78159999999999996</v>
          </cell>
          <cell r="I106">
            <v>0.05</v>
          </cell>
          <cell r="J106">
            <v>-8.1030000000000005E-2</v>
          </cell>
          <cell r="K106">
            <v>-0.65442</v>
          </cell>
          <cell r="L106">
            <v>0.49236000000000002</v>
          </cell>
          <cell r="M106">
            <v>1.8141</v>
          </cell>
          <cell r="N106">
            <v>3.882E-2</v>
          </cell>
          <cell r="O106">
            <v>1.7375</v>
          </cell>
          <cell r="P106">
            <v>1.8906000000000001</v>
          </cell>
          <cell r="Q106">
            <v>5.6578999999999997</v>
          </cell>
          <cell r="R106">
            <v>2.9539</v>
          </cell>
          <cell r="S106">
            <v>10.837300000000001</v>
          </cell>
          <cell r="T106">
            <v>3</v>
          </cell>
        </row>
        <row r="107">
          <cell r="D107" t="str">
            <v>Vincent Clerc</v>
          </cell>
          <cell r="E107">
            <v>0.34329999999999999</v>
          </cell>
          <cell r="F107">
            <v>1389</v>
          </cell>
          <cell r="G107">
            <v>-0.3</v>
          </cell>
          <cell r="H107">
            <v>0.76219999999999999</v>
          </cell>
          <cell r="I107">
            <v>0.05</v>
          </cell>
          <cell r="J107">
            <v>-0.10388</v>
          </cell>
          <cell r="K107">
            <v>-0.77730999999999995</v>
          </cell>
          <cell r="L107">
            <v>0.56955</v>
          </cell>
          <cell r="M107">
            <v>1.8141</v>
          </cell>
          <cell r="N107">
            <v>3.882E-2</v>
          </cell>
          <cell r="O107">
            <v>1.7375</v>
          </cell>
          <cell r="P107">
            <v>1.8906000000000001</v>
          </cell>
          <cell r="Q107">
            <v>5.5301</v>
          </cell>
          <cell r="R107">
            <v>2.6122999999999998</v>
          </cell>
          <cell r="S107">
            <v>11.707000000000001</v>
          </cell>
          <cell r="T107">
            <v>1</v>
          </cell>
        </row>
        <row r="108">
          <cell r="D108" t="str">
            <v>Gavin Duffy</v>
          </cell>
          <cell r="E108">
            <v>0.34329999999999999</v>
          </cell>
          <cell r="F108">
            <v>1389</v>
          </cell>
          <cell r="G108">
            <v>-0.3</v>
          </cell>
          <cell r="H108">
            <v>0.76219999999999999</v>
          </cell>
          <cell r="I108">
            <v>0.05</v>
          </cell>
          <cell r="J108">
            <v>-0.10388</v>
          </cell>
          <cell r="K108">
            <v>-0.77730999999999995</v>
          </cell>
          <cell r="L108">
            <v>0.56955</v>
          </cell>
          <cell r="M108">
            <v>1.8141</v>
          </cell>
          <cell r="N108">
            <v>3.882E-2</v>
          </cell>
          <cell r="O108">
            <v>1.7375</v>
          </cell>
          <cell r="P108">
            <v>1.8906000000000001</v>
          </cell>
          <cell r="Q108">
            <v>5.5301</v>
          </cell>
          <cell r="R108">
            <v>2.6122999999999998</v>
          </cell>
          <cell r="S108">
            <v>11.707000000000001</v>
          </cell>
          <cell r="T108">
            <v>1</v>
          </cell>
        </row>
        <row r="109">
          <cell r="D109" t="str">
            <v>Goncalo Malheiro</v>
          </cell>
          <cell r="E109">
            <v>0.34329999999999999</v>
          </cell>
          <cell r="F109">
            <v>1389</v>
          </cell>
          <cell r="G109">
            <v>-0.3</v>
          </cell>
          <cell r="H109">
            <v>0.76219999999999999</v>
          </cell>
          <cell r="I109">
            <v>0.05</v>
          </cell>
          <cell r="J109">
            <v>-0.10388</v>
          </cell>
          <cell r="K109">
            <v>-0.77730999999999995</v>
          </cell>
          <cell r="L109">
            <v>0.56955</v>
          </cell>
          <cell r="M109">
            <v>1.8141</v>
          </cell>
          <cell r="N109">
            <v>3.882E-2</v>
          </cell>
          <cell r="O109">
            <v>1.7375</v>
          </cell>
          <cell r="P109">
            <v>1.8906000000000001</v>
          </cell>
          <cell r="Q109">
            <v>5.5301</v>
          </cell>
          <cell r="R109">
            <v>2.6122999999999998</v>
          </cell>
          <cell r="S109">
            <v>11.707000000000001</v>
          </cell>
          <cell r="T109">
            <v>1</v>
          </cell>
        </row>
        <row r="110">
          <cell r="D110" t="str">
            <v>Justin Marshall</v>
          </cell>
          <cell r="E110">
            <v>0.34329999999999999</v>
          </cell>
          <cell r="F110">
            <v>1389</v>
          </cell>
          <cell r="G110">
            <v>-0.3</v>
          </cell>
          <cell r="H110">
            <v>0.76219999999999999</v>
          </cell>
          <cell r="I110">
            <v>0.05</v>
          </cell>
          <cell r="J110">
            <v>-0.10388</v>
          </cell>
          <cell r="K110">
            <v>-0.77730999999999995</v>
          </cell>
          <cell r="L110">
            <v>0.56955</v>
          </cell>
          <cell r="M110">
            <v>1.8141</v>
          </cell>
          <cell r="N110">
            <v>3.882E-2</v>
          </cell>
          <cell r="O110">
            <v>1.7375</v>
          </cell>
          <cell r="P110">
            <v>1.8906000000000001</v>
          </cell>
          <cell r="Q110">
            <v>5.5301</v>
          </cell>
          <cell r="R110">
            <v>2.6122999999999998</v>
          </cell>
          <cell r="S110">
            <v>11.707000000000001</v>
          </cell>
          <cell r="T110">
            <v>1</v>
          </cell>
        </row>
        <row r="111">
          <cell r="D111" t="str">
            <v>Josh Matavesi</v>
          </cell>
          <cell r="E111">
            <v>0.34329999999999999</v>
          </cell>
          <cell r="F111">
            <v>1389</v>
          </cell>
          <cell r="G111">
            <v>-0.3</v>
          </cell>
          <cell r="H111">
            <v>0.76219999999999999</v>
          </cell>
          <cell r="I111">
            <v>0.05</v>
          </cell>
          <cell r="J111">
            <v>-0.10388</v>
          </cell>
          <cell r="K111">
            <v>-0.77730999999999995</v>
          </cell>
          <cell r="L111">
            <v>0.56955</v>
          </cell>
          <cell r="M111">
            <v>1.8141</v>
          </cell>
          <cell r="N111">
            <v>3.882E-2</v>
          </cell>
          <cell r="O111">
            <v>1.7375</v>
          </cell>
          <cell r="P111">
            <v>1.8906000000000001</v>
          </cell>
          <cell r="Q111">
            <v>5.5301</v>
          </cell>
          <cell r="R111">
            <v>2.6122999999999998</v>
          </cell>
          <cell r="S111">
            <v>11.707000000000001</v>
          </cell>
          <cell r="T111">
            <v>1</v>
          </cell>
        </row>
        <row r="112">
          <cell r="D112" t="str">
            <v>Ryan Nicholas</v>
          </cell>
          <cell r="E112">
            <v>0.34329999999999999</v>
          </cell>
          <cell r="F112">
            <v>1389</v>
          </cell>
          <cell r="G112">
            <v>-0.3</v>
          </cell>
          <cell r="H112">
            <v>0.76219999999999999</v>
          </cell>
          <cell r="I112">
            <v>0.05</v>
          </cell>
          <cell r="J112">
            <v>-0.10388</v>
          </cell>
          <cell r="K112">
            <v>-0.77730999999999995</v>
          </cell>
          <cell r="L112">
            <v>0.56955</v>
          </cell>
          <cell r="M112">
            <v>1.8141</v>
          </cell>
          <cell r="N112">
            <v>3.882E-2</v>
          </cell>
          <cell r="O112">
            <v>1.7375</v>
          </cell>
          <cell r="P112">
            <v>1.8906000000000001</v>
          </cell>
          <cell r="Q112">
            <v>5.5301</v>
          </cell>
          <cell r="R112">
            <v>2.6122999999999998</v>
          </cell>
          <cell r="S112">
            <v>11.707000000000001</v>
          </cell>
          <cell r="T112">
            <v>1</v>
          </cell>
        </row>
        <row r="113">
          <cell r="D113" t="str">
            <v>Kousei Ono</v>
          </cell>
          <cell r="E113">
            <v>0.34329999999999999</v>
          </cell>
          <cell r="F113">
            <v>1389</v>
          </cell>
          <cell r="G113">
            <v>-0.3</v>
          </cell>
          <cell r="H113">
            <v>0.76219999999999999</v>
          </cell>
          <cell r="I113">
            <v>0.05</v>
          </cell>
          <cell r="J113">
            <v>-0.10388</v>
          </cell>
          <cell r="K113">
            <v>-0.77730999999999995</v>
          </cell>
          <cell r="L113">
            <v>0.56955</v>
          </cell>
          <cell r="M113">
            <v>1.8141</v>
          </cell>
          <cell r="N113">
            <v>3.882E-2</v>
          </cell>
          <cell r="O113">
            <v>1.7375</v>
          </cell>
          <cell r="P113">
            <v>1.8906000000000001</v>
          </cell>
          <cell r="Q113">
            <v>5.5301</v>
          </cell>
          <cell r="R113">
            <v>2.6122999999999998</v>
          </cell>
          <cell r="S113">
            <v>11.707000000000001</v>
          </cell>
          <cell r="T113">
            <v>1</v>
          </cell>
        </row>
        <row r="114">
          <cell r="D114" t="str">
            <v>James Paterson</v>
          </cell>
          <cell r="E114">
            <v>0.34329999999999999</v>
          </cell>
          <cell r="F114">
            <v>1389</v>
          </cell>
          <cell r="G114">
            <v>-0.3</v>
          </cell>
          <cell r="H114">
            <v>0.76219999999999999</v>
          </cell>
          <cell r="I114">
            <v>0.05</v>
          </cell>
          <cell r="J114">
            <v>-0.10388</v>
          </cell>
          <cell r="K114">
            <v>-0.77730999999999995</v>
          </cell>
          <cell r="L114">
            <v>0.56955</v>
          </cell>
          <cell r="M114">
            <v>1.8141</v>
          </cell>
          <cell r="N114">
            <v>3.882E-2</v>
          </cell>
          <cell r="O114">
            <v>1.7375</v>
          </cell>
          <cell r="P114">
            <v>1.8906000000000001</v>
          </cell>
          <cell r="Q114">
            <v>5.5301</v>
          </cell>
          <cell r="R114">
            <v>2.6122999999999998</v>
          </cell>
          <cell r="S114">
            <v>11.707000000000001</v>
          </cell>
          <cell r="T114">
            <v>1</v>
          </cell>
        </row>
        <row r="115">
          <cell r="D115" t="str">
            <v>Breyton Paulse</v>
          </cell>
          <cell r="E115">
            <v>0.34329999999999999</v>
          </cell>
          <cell r="F115">
            <v>1389</v>
          </cell>
          <cell r="G115">
            <v>-0.3</v>
          </cell>
          <cell r="H115">
            <v>0.76219999999999999</v>
          </cell>
          <cell r="I115">
            <v>0.05</v>
          </cell>
          <cell r="J115">
            <v>-0.10388</v>
          </cell>
          <cell r="K115">
            <v>-0.77730999999999995</v>
          </cell>
          <cell r="L115">
            <v>0.56955</v>
          </cell>
          <cell r="M115">
            <v>1.8141</v>
          </cell>
          <cell r="N115">
            <v>3.882E-2</v>
          </cell>
          <cell r="O115">
            <v>1.7375</v>
          </cell>
          <cell r="P115">
            <v>1.8906000000000001</v>
          </cell>
          <cell r="Q115">
            <v>5.5301</v>
          </cell>
          <cell r="R115">
            <v>2.6122999999999998</v>
          </cell>
          <cell r="S115">
            <v>11.707000000000001</v>
          </cell>
          <cell r="T115">
            <v>1</v>
          </cell>
        </row>
        <row r="116">
          <cell r="D116" t="str">
            <v>Julien Peyrelongue</v>
          </cell>
          <cell r="E116">
            <v>0.34329999999999999</v>
          </cell>
          <cell r="F116">
            <v>1389</v>
          </cell>
          <cell r="G116">
            <v>-0.3</v>
          </cell>
          <cell r="H116">
            <v>0.76219999999999999</v>
          </cell>
          <cell r="I116">
            <v>0.05</v>
          </cell>
          <cell r="J116">
            <v>-0.10388</v>
          </cell>
          <cell r="K116">
            <v>-0.77730999999999995</v>
          </cell>
          <cell r="L116">
            <v>0.56955</v>
          </cell>
          <cell r="M116">
            <v>1.8141</v>
          </cell>
          <cell r="N116">
            <v>3.882E-2</v>
          </cell>
          <cell r="O116">
            <v>1.7375</v>
          </cell>
          <cell r="P116">
            <v>1.8906000000000001</v>
          </cell>
          <cell r="Q116">
            <v>5.5301</v>
          </cell>
          <cell r="R116">
            <v>2.6122999999999998</v>
          </cell>
          <cell r="S116">
            <v>11.707000000000001</v>
          </cell>
          <cell r="T116">
            <v>1</v>
          </cell>
        </row>
        <row r="117">
          <cell r="D117" t="str">
            <v>Peter Richards</v>
          </cell>
          <cell r="E117">
            <v>0.34329999999999999</v>
          </cell>
          <cell r="F117">
            <v>1389</v>
          </cell>
          <cell r="G117">
            <v>-0.3</v>
          </cell>
          <cell r="H117">
            <v>0.76219999999999999</v>
          </cell>
          <cell r="I117">
            <v>0.05</v>
          </cell>
          <cell r="J117">
            <v>-0.10388</v>
          </cell>
          <cell r="K117">
            <v>-0.77730999999999995</v>
          </cell>
          <cell r="L117">
            <v>0.56955</v>
          </cell>
          <cell r="M117">
            <v>1.8141</v>
          </cell>
          <cell r="N117">
            <v>3.882E-2</v>
          </cell>
          <cell r="O117">
            <v>1.7375</v>
          </cell>
          <cell r="P117">
            <v>1.8906000000000001</v>
          </cell>
          <cell r="Q117">
            <v>5.5301</v>
          </cell>
          <cell r="R117">
            <v>2.6122999999999998</v>
          </cell>
          <cell r="S117">
            <v>11.707000000000001</v>
          </cell>
          <cell r="T117">
            <v>1</v>
          </cell>
        </row>
        <row r="118">
          <cell r="D118" t="str">
            <v>Jaco van der Westhuyzen</v>
          </cell>
          <cell r="E118">
            <v>0.34329999999999999</v>
          </cell>
          <cell r="F118">
            <v>1389</v>
          </cell>
          <cell r="G118">
            <v>-0.3</v>
          </cell>
          <cell r="H118">
            <v>0.76219999999999999</v>
          </cell>
          <cell r="I118">
            <v>0.05</v>
          </cell>
          <cell r="J118">
            <v>-0.10388</v>
          </cell>
          <cell r="K118">
            <v>-0.77730999999999995</v>
          </cell>
          <cell r="L118">
            <v>0.56955</v>
          </cell>
          <cell r="M118">
            <v>1.8141</v>
          </cell>
          <cell r="N118">
            <v>3.882E-2</v>
          </cell>
          <cell r="O118">
            <v>1.7375</v>
          </cell>
          <cell r="P118">
            <v>1.8906000000000001</v>
          </cell>
          <cell r="Q118">
            <v>5.5301</v>
          </cell>
          <cell r="R118">
            <v>2.6122999999999998</v>
          </cell>
          <cell r="S118">
            <v>11.707000000000001</v>
          </cell>
          <cell r="T118">
            <v>1</v>
          </cell>
        </row>
        <row r="119">
          <cell r="D119" t="str">
            <v>Phil Godman</v>
          </cell>
          <cell r="E119">
            <v>0.29370000000000002</v>
          </cell>
          <cell r="F119">
            <v>1389</v>
          </cell>
          <cell r="G119">
            <v>-0.36</v>
          </cell>
          <cell r="H119">
            <v>0.71989999999999998</v>
          </cell>
          <cell r="I119">
            <v>0.05</v>
          </cell>
          <cell r="J119">
            <v>-0.10535</v>
          </cell>
          <cell r="K119">
            <v>-0.68156000000000005</v>
          </cell>
          <cell r="L119">
            <v>0.47086</v>
          </cell>
          <cell r="M119">
            <v>1.8141</v>
          </cell>
          <cell r="N119">
            <v>3.882E-2</v>
          </cell>
          <cell r="O119">
            <v>1.7375</v>
          </cell>
          <cell r="P119">
            <v>1.8906000000000001</v>
          </cell>
          <cell r="Q119">
            <v>5.5220000000000002</v>
          </cell>
          <cell r="R119">
            <v>2.8748</v>
          </cell>
          <cell r="S119">
            <v>10.6068</v>
          </cell>
          <cell r="T119">
            <v>3</v>
          </cell>
        </row>
        <row r="120">
          <cell r="D120" t="str">
            <v>Andrew Goode</v>
          </cell>
          <cell r="E120">
            <v>0.19969999999999999</v>
          </cell>
          <cell r="F120">
            <v>1389</v>
          </cell>
          <cell r="G120">
            <v>-0.56999999999999995</v>
          </cell>
          <cell r="H120">
            <v>0.57130000000000003</v>
          </cell>
          <cell r="I120">
            <v>0.05</v>
          </cell>
          <cell r="J120">
            <v>-0.11307</v>
          </cell>
          <cell r="K120">
            <v>-0.50478999999999996</v>
          </cell>
          <cell r="L120">
            <v>0.27864</v>
          </cell>
          <cell r="M120">
            <v>1.8141</v>
          </cell>
          <cell r="N120">
            <v>3.882E-2</v>
          </cell>
          <cell r="O120">
            <v>1.7375</v>
          </cell>
          <cell r="P120">
            <v>1.8906000000000001</v>
          </cell>
          <cell r="Q120">
            <v>5.4794999999999998</v>
          </cell>
          <cell r="R120">
            <v>3.4306999999999999</v>
          </cell>
          <cell r="S120">
            <v>8.7518999999999991</v>
          </cell>
          <cell r="T120">
            <v>12</v>
          </cell>
        </row>
        <row r="121">
          <cell r="D121" t="str">
            <v>Roger Warren</v>
          </cell>
          <cell r="E121">
            <v>0.31619999999999998</v>
          </cell>
          <cell r="F121">
            <v>1389</v>
          </cell>
          <cell r="G121">
            <v>-0.38</v>
          </cell>
          <cell r="H121">
            <v>0.70699999999999996</v>
          </cell>
          <cell r="I121">
            <v>0.05</v>
          </cell>
          <cell r="J121">
            <v>-0.11888</v>
          </cell>
          <cell r="K121">
            <v>-0.73926000000000003</v>
          </cell>
          <cell r="L121">
            <v>0.50149999999999995</v>
          </cell>
          <cell r="M121">
            <v>1.8141</v>
          </cell>
          <cell r="N121">
            <v>3.882E-2</v>
          </cell>
          <cell r="O121">
            <v>1.7375</v>
          </cell>
          <cell r="P121">
            <v>1.8906000000000001</v>
          </cell>
          <cell r="Q121">
            <v>5.4478</v>
          </cell>
          <cell r="R121">
            <v>2.7136</v>
          </cell>
          <cell r="S121">
            <v>10.9368</v>
          </cell>
          <cell r="T121">
            <v>2</v>
          </cell>
        </row>
        <row r="122">
          <cell r="D122" t="str">
            <v>Ionut Tofan</v>
          </cell>
          <cell r="E122">
            <v>0.23880000000000001</v>
          </cell>
          <cell r="F122">
            <v>1389</v>
          </cell>
          <cell r="G122">
            <v>-0.51</v>
          </cell>
          <cell r="H122">
            <v>0.60740000000000005</v>
          </cell>
          <cell r="I122">
            <v>0.05</v>
          </cell>
          <cell r="J122">
            <v>-0.12271</v>
          </cell>
          <cell r="K122">
            <v>-0.59116999999999997</v>
          </cell>
          <cell r="L122">
            <v>0.34576000000000001</v>
          </cell>
          <cell r="M122">
            <v>1.8141</v>
          </cell>
          <cell r="N122">
            <v>3.882E-2</v>
          </cell>
          <cell r="O122">
            <v>1.7375</v>
          </cell>
          <cell r="P122">
            <v>1.8906000000000001</v>
          </cell>
          <cell r="Q122">
            <v>5.4269999999999996</v>
          </cell>
          <cell r="R122">
            <v>3.1467999999999998</v>
          </cell>
          <cell r="S122">
            <v>9.3595000000000006</v>
          </cell>
          <cell r="T122">
            <v>7</v>
          </cell>
        </row>
        <row r="123">
          <cell r="D123" t="str">
            <v>Quade Cooper</v>
          </cell>
          <cell r="E123">
            <v>0.23880000000000001</v>
          </cell>
          <cell r="F123">
            <v>1389</v>
          </cell>
          <cell r="G123">
            <v>-0.51</v>
          </cell>
          <cell r="H123">
            <v>0.60740000000000005</v>
          </cell>
          <cell r="I123">
            <v>0.05</v>
          </cell>
          <cell r="J123">
            <v>-0.12271</v>
          </cell>
          <cell r="K123">
            <v>-0.59116999999999997</v>
          </cell>
          <cell r="L123">
            <v>0.34576000000000001</v>
          </cell>
          <cell r="M123">
            <v>1.8141</v>
          </cell>
          <cell r="N123">
            <v>3.882E-2</v>
          </cell>
          <cell r="O123">
            <v>1.7375</v>
          </cell>
          <cell r="P123">
            <v>1.8906000000000001</v>
          </cell>
          <cell r="Q123">
            <v>5.4269999999999996</v>
          </cell>
          <cell r="R123">
            <v>3.1467999999999998</v>
          </cell>
          <cell r="S123">
            <v>9.3595000000000006</v>
          </cell>
          <cell r="T123">
            <v>7</v>
          </cell>
        </row>
        <row r="124">
          <cell r="D124" t="str">
            <v>Andrea Scanavacca</v>
          </cell>
          <cell r="E124">
            <v>0.26250000000000001</v>
          </cell>
          <cell r="F124">
            <v>1389</v>
          </cell>
          <cell r="G124">
            <v>-0.48</v>
          </cell>
          <cell r="H124">
            <v>0.63249999999999995</v>
          </cell>
          <cell r="I124">
            <v>0.05</v>
          </cell>
          <cell r="J124">
            <v>-0.12554999999999999</v>
          </cell>
          <cell r="K124">
            <v>-0.64044000000000001</v>
          </cell>
          <cell r="L124">
            <v>0.38934000000000002</v>
          </cell>
          <cell r="M124">
            <v>1.8141</v>
          </cell>
          <cell r="N124">
            <v>3.882E-2</v>
          </cell>
          <cell r="O124">
            <v>1.7375</v>
          </cell>
          <cell r="P124">
            <v>1.8906000000000001</v>
          </cell>
          <cell r="Q124">
            <v>5.4116</v>
          </cell>
          <cell r="R124">
            <v>2.9954999999999998</v>
          </cell>
          <cell r="S124">
            <v>9.7765000000000004</v>
          </cell>
          <cell r="T124">
            <v>5</v>
          </cell>
        </row>
        <row r="125">
          <cell r="D125" t="str">
            <v>Diego Aguirre</v>
          </cell>
          <cell r="E125">
            <v>0.29520000000000002</v>
          </cell>
          <cell r="F125">
            <v>201</v>
          </cell>
          <cell r="G125">
            <v>46.73</v>
          </cell>
          <cell r="H125" t="str">
            <v>&lt;.0001</v>
          </cell>
          <cell r="I125">
            <v>0.05</v>
          </cell>
          <cell r="J125">
            <v>-0.12991</v>
          </cell>
          <cell r="K125">
            <v>-0.70892999999999995</v>
          </cell>
          <cell r="L125">
            <v>0.44912000000000002</v>
          </cell>
          <cell r="M125">
            <v>1.8141</v>
          </cell>
          <cell r="N125">
            <v>3.882E-2</v>
          </cell>
          <cell r="O125">
            <v>1.7375</v>
          </cell>
          <cell r="P125">
            <v>1.8906000000000001</v>
          </cell>
          <cell r="Q125">
            <v>5.3880999999999997</v>
          </cell>
          <cell r="R125">
            <v>2.7972000000000001</v>
          </cell>
          <cell r="S125">
            <v>10.3787</v>
          </cell>
          <cell r="T125">
            <v>3</v>
          </cell>
        </row>
        <row r="126">
          <cell r="D126" t="str">
            <v>Juan Ramon Menchaca</v>
          </cell>
          <cell r="E126">
            <v>0.29520000000000002</v>
          </cell>
          <cell r="F126">
            <v>1389</v>
          </cell>
          <cell r="G126">
            <v>-0.44</v>
          </cell>
          <cell r="H126">
            <v>0.65990000000000004</v>
          </cell>
          <cell r="I126">
            <v>0.05</v>
          </cell>
          <cell r="J126">
            <v>-0.12991</v>
          </cell>
          <cell r="K126">
            <v>-0.70892999999999995</v>
          </cell>
          <cell r="L126">
            <v>0.44912000000000002</v>
          </cell>
          <cell r="M126">
            <v>1.8141</v>
          </cell>
          <cell r="N126">
            <v>3.882E-2</v>
          </cell>
          <cell r="O126">
            <v>1.7375</v>
          </cell>
          <cell r="P126">
            <v>1.8906000000000001</v>
          </cell>
          <cell r="Q126">
            <v>5.3880999999999997</v>
          </cell>
          <cell r="R126">
            <v>2.7972000000000001</v>
          </cell>
          <cell r="S126">
            <v>10.3787</v>
          </cell>
          <cell r="T126">
            <v>3</v>
          </cell>
        </row>
        <row r="127">
          <cell r="D127" t="str">
            <v>Iulian Andrei</v>
          </cell>
          <cell r="E127">
            <v>0.34429999999999999</v>
          </cell>
          <cell r="F127">
            <v>1389</v>
          </cell>
          <cell r="G127">
            <v>-0.4</v>
          </cell>
          <cell r="H127">
            <v>0.68989999999999996</v>
          </cell>
          <cell r="I127">
            <v>0.05</v>
          </cell>
          <cell r="J127">
            <v>-0.13744000000000001</v>
          </cell>
          <cell r="K127">
            <v>-0.81293000000000004</v>
          </cell>
          <cell r="L127">
            <v>0.53805000000000003</v>
          </cell>
          <cell r="M127">
            <v>1.8141</v>
          </cell>
          <cell r="N127">
            <v>3.882E-2</v>
          </cell>
          <cell r="O127">
            <v>1.7375</v>
          </cell>
          <cell r="P127">
            <v>1.8906000000000001</v>
          </cell>
          <cell r="Q127">
            <v>5.3475999999999999</v>
          </cell>
          <cell r="R127">
            <v>2.5209000000000001</v>
          </cell>
          <cell r="S127">
            <v>11.3439</v>
          </cell>
          <cell r="T127">
            <v>1</v>
          </cell>
        </row>
        <row r="128">
          <cell r="D128" t="str">
            <v>Fangatapu Apikotoa</v>
          </cell>
          <cell r="E128">
            <v>0.34429999999999999</v>
          </cell>
          <cell r="F128">
            <v>1389</v>
          </cell>
          <cell r="G128">
            <v>-0.4</v>
          </cell>
          <cell r="H128">
            <v>0.68989999999999996</v>
          </cell>
          <cell r="I128">
            <v>0.05</v>
          </cell>
          <cell r="J128">
            <v>-0.13744000000000001</v>
          </cell>
          <cell r="K128">
            <v>-0.81293000000000004</v>
          </cell>
          <cell r="L128">
            <v>0.53805000000000003</v>
          </cell>
          <cell r="M128">
            <v>1.8141</v>
          </cell>
          <cell r="N128">
            <v>3.882E-2</v>
          </cell>
          <cell r="O128">
            <v>1.7375</v>
          </cell>
          <cell r="P128">
            <v>1.8906000000000001</v>
          </cell>
          <cell r="Q128">
            <v>5.3475999999999999</v>
          </cell>
          <cell r="R128">
            <v>2.5209000000000001</v>
          </cell>
          <cell r="S128">
            <v>11.3439</v>
          </cell>
          <cell r="T128">
            <v>1</v>
          </cell>
        </row>
        <row r="129">
          <cell r="D129" t="str">
            <v>Valentin Calafeteanu</v>
          </cell>
          <cell r="E129">
            <v>0.34429999999999999</v>
          </cell>
          <cell r="F129">
            <v>1389</v>
          </cell>
          <cell r="G129">
            <v>-0.4</v>
          </cell>
          <cell r="H129">
            <v>0.68989999999999996</v>
          </cell>
          <cell r="I129">
            <v>0.05</v>
          </cell>
          <cell r="J129">
            <v>-0.13744000000000001</v>
          </cell>
          <cell r="K129">
            <v>-0.81293000000000004</v>
          </cell>
          <cell r="L129">
            <v>0.53805000000000003</v>
          </cell>
          <cell r="M129">
            <v>1.8141</v>
          </cell>
          <cell r="N129">
            <v>3.882E-2</v>
          </cell>
          <cell r="O129">
            <v>1.7375</v>
          </cell>
          <cell r="P129">
            <v>1.8906000000000001</v>
          </cell>
          <cell r="Q129">
            <v>5.3475999999999999</v>
          </cell>
          <cell r="R129">
            <v>2.5209000000000001</v>
          </cell>
          <cell r="S129">
            <v>11.3439</v>
          </cell>
          <cell r="T129">
            <v>1</v>
          </cell>
        </row>
        <row r="130">
          <cell r="D130" t="str">
            <v>Pepito Elhorga</v>
          </cell>
          <cell r="E130">
            <v>0.34429999999999999</v>
          </cell>
          <cell r="F130">
            <v>1389</v>
          </cell>
          <cell r="G130">
            <v>-0.4</v>
          </cell>
          <cell r="H130">
            <v>0.68989999999999996</v>
          </cell>
          <cell r="I130">
            <v>0.05</v>
          </cell>
          <cell r="J130">
            <v>-0.13744000000000001</v>
          </cell>
          <cell r="K130">
            <v>-0.81293000000000004</v>
          </cell>
          <cell r="L130">
            <v>0.53805000000000003</v>
          </cell>
          <cell r="M130">
            <v>1.8141</v>
          </cell>
          <cell r="N130">
            <v>3.882E-2</v>
          </cell>
          <cell r="O130">
            <v>1.7375</v>
          </cell>
          <cell r="P130">
            <v>1.8906000000000001</v>
          </cell>
          <cell r="Q130">
            <v>5.3475999999999999</v>
          </cell>
          <cell r="R130">
            <v>2.5209000000000001</v>
          </cell>
          <cell r="S130">
            <v>11.3439</v>
          </cell>
          <cell r="T130">
            <v>1</v>
          </cell>
        </row>
        <row r="131">
          <cell r="D131" t="str">
            <v>Tertius Losper</v>
          </cell>
          <cell r="E131">
            <v>0.34429999999999999</v>
          </cell>
          <cell r="F131">
            <v>1389</v>
          </cell>
          <cell r="G131">
            <v>-0.4</v>
          </cell>
          <cell r="H131">
            <v>0.68989999999999996</v>
          </cell>
          <cell r="I131">
            <v>0.05</v>
          </cell>
          <cell r="J131">
            <v>-0.13744000000000001</v>
          </cell>
          <cell r="K131">
            <v>-0.81293000000000004</v>
          </cell>
          <cell r="L131">
            <v>0.53805000000000003</v>
          </cell>
          <cell r="M131">
            <v>1.8141</v>
          </cell>
          <cell r="N131">
            <v>3.882E-2</v>
          </cell>
          <cell r="O131">
            <v>1.7375</v>
          </cell>
          <cell r="P131">
            <v>1.8906000000000001</v>
          </cell>
          <cell r="Q131">
            <v>5.3475999999999999</v>
          </cell>
          <cell r="R131">
            <v>2.5209000000000001</v>
          </cell>
          <cell r="S131">
            <v>11.3439</v>
          </cell>
          <cell r="T131">
            <v>1</v>
          </cell>
        </row>
        <row r="132">
          <cell r="D132" t="str">
            <v>Waisea Luveniyali</v>
          </cell>
          <cell r="E132">
            <v>0.34429999999999999</v>
          </cell>
          <cell r="F132">
            <v>1389</v>
          </cell>
          <cell r="G132">
            <v>-0.4</v>
          </cell>
          <cell r="H132">
            <v>0.68989999999999996</v>
          </cell>
          <cell r="I132">
            <v>0.05</v>
          </cell>
          <cell r="J132">
            <v>-0.13744000000000001</v>
          </cell>
          <cell r="K132">
            <v>-0.81293000000000004</v>
          </cell>
          <cell r="L132">
            <v>0.53805000000000003</v>
          </cell>
          <cell r="M132">
            <v>1.8141</v>
          </cell>
          <cell r="N132">
            <v>3.882E-2</v>
          </cell>
          <cell r="O132">
            <v>1.7375</v>
          </cell>
          <cell r="P132">
            <v>1.8906000000000001</v>
          </cell>
          <cell r="Q132">
            <v>5.3475999999999999</v>
          </cell>
          <cell r="R132">
            <v>2.5209000000000001</v>
          </cell>
          <cell r="S132">
            <v>11.3439</v>
          </cell>
          <cell r="T132">
            <v>1</v>
          </cell>
        </row>
        <row r="133">
          <cell r="D133" t="str">
            <v>Uale Mai</v>
          </cell>
          <cell r="E133">
            <v>0.34429999999999999</v>
          </cell>
          <cell r="F133">
            <v>1389</v>
          </cell>
          <cell r="G133">
            <v>-0.4</v>
          </cell>
          <cell r="H133">
            <v>0.68989999999999996</v>
          </cell>
          <cell r="I133">
            <v>0.05</v>
          </cell>
          <cell r="J133">
            <v>-0.13744000000000001</v>
          </cell>
          <cell r="K133">
            <v>-0.81293000000000004</v>
          </cell>
          <cell r="L133">
            <v>0.53805000000000003</v>
          </cell>
          <cell r="M133">
            <v>1.8141</v>
          </cell>
          <cell r="N133">
            <v>3.882E-2</v>
          </cell>
          <cell r="O133">
            <v>1.7375</v>
          </cell>
          <cell r="P133">
            <v>1.8906000000000001</v>
          </cell>
          <cell r="Q133">
            <v>5.3475999999999999</v>
          </cell>
          <cell r="R133">
            <v>2.5209000000000001</v>
          </cell>
          <cell r="S133">
            <v>11.3439</v>
          </cell>
          <cell r="T133">
            <v>1</v>
          </cell>
        </row>
        <row r="134">
          <cell r="D134" t="str">
            <v>Francesco Mazzariol</v>
          </cell>
          <cell r="E134">
            <v>0.34429999999999999</v>
          </cell>
          <cell r="F134">
            <v>1389</v>
          </cell>
          <cell r="G134">
            <v>-0.4</v>
          </cell>
          <cell r="H134">
            <v>0.68989999999999996</v>
          </cell>
          <cell r="I134">
            <v>0.05</v>
          </cell>
          <cell r="J134">
            <v>-0.13744000000000001</v>
          </cell>
          <cell r="K134">
            <v>-0.81293000000000004</v>
          </cell>
          <cell r="L134">
            <v>0.53805000000000003</v>
          </cell>
          <cell r="M134">
            <v>1.8141</v>
          </cell>
          <cell r="N134">
            <v>3.882E-2</v>
          </cell>
          <cell r="O134">
            <v>1.7375</v>
          </cell>
          <cell r="P134">
            <v>1.8906000000000001</v>
          </cell>
          <cell r="Q134">
            <v>5.3475999999999999</v>
          </cell>
          <cell r="R134">
            <v>2.5209000000000001</v>
          </cell>
          <cell r="S134">
            <v>11.3439</v>
          </cell>
          <cell r="T134">
            <v>1</v>
          </cell>
        </row>
        <row r="135">
          <cell r="D135" t="str">
            <v>Glenn Metcalfe</v>
          </cell>
          <cell r="E135">
            <v>0.34429999999999999</v>
          </cell>
          <cell r="F135">
            <v>1389</v>
          </cell>
          <cell r="G135">
            <v>-0.4</v>
          </cell>
          <cell r="H135">
            <v>0.68989999999999996</v>
          </cell>
          <cell r="I135">
            <v>0.05</v>
          </cell>
          <cell r="J135">
            <v>-0.13744000000000001</v>
          </cell>
          <cell r="K135">
            <v>-0.81293000000000004</v>
          </cell>
          <cell r="L135">
            <v>0.53805000000000003</v>
          </cell>
          <cell r="M135">
            <v>1.8141</v>
          </cell>
          <cell r="N135">
            <v>3.882E-2</v>
          </cell>
          <cell r="O135">
            <v>1.7375</v>
          </cell>
          <cell r="P135">
            <v>1.8906000000000001</v>
          </cell>
          <cell r="Q135">
            <v>5.3475999999999999</v>
          </cell>
          <cell r="R135">
            <v>2.5209000000000001</v>
          </cell>
          <cell r="S135">
            <v>11.3439</v>
          </cell>
          <cell r="T135">
            <v>1</v>
          </cell>
        </row>
        <row r="136">
          <cell r="D136" t="str">
            <v>Bryce Robins</v>
          </cell>
          <cell r="E136">
            <v>0.34429999999999999</v>
          </cell>
          <cell r="F136">
            <v>1389</v>
          </cell>
          <cell r="G136">
            <v>-0.4</v>
          </cell>
          <cell r="H136">
            <v>0.68989999999999996</v>
          </cell>
          <cell r="I136">
            <v>0.05</v>
          </cell>
          <cell r="J136">
            <v>-0.13744000000000001</v>
          </cell>
          <cell r="K136">
            <v>-0.81293000000000004</v>
          </cell>
          <cell r="L136">
            <v>0.53805000000000003</v>
          </cell>
          <cell r="M136">
            <v>1.8141</v>
          </cell>
          <cell r="N136">
            <v>3.882E-2</v>
          </cell>
          <cell r="O136">
            <v>1.7375</v>
          </cell>
          <cell r="P136">
            <v>1.8906000000000001</v>
          </cell>
          <cell r="Q136">
            <v>5.3475999999999999</v>
          </cell>
          <cell r="R136">
            <v>2.5209000000000001</v>
          </cell>
          <cell r="S136">
            <v>11.3439</v>
          </cell>
          <cell r="T136">
            <v>1</v>
          </cell>
        </row>
        <row r="137">
          <cell r="D137" t="str">
            <v>Gregor Townsend</v>
          </cell>
          <cell r="E137">
            <v>0.34429999999999999</v>
          </cell>
          <cell r="F137">
            <v>1389</v>
          </cell>
          <cell r="G137">
            <v>-0.4</v>
          </cell>
          <cell r="H137">
            <v>0.68989999999999996</v>
          </cell>
          <cell r="I137">
            <v>0.05</v>
          </cell>
          <cell r="J137">
            <v>-0.13744000000000001</v>
          </cell>
          <cell r="K137">
            <v>-0.81293000000000004</v>
          </cell>
          <cell r="L137">
            <v>0.53805000000000003</v>
          </cell>
          <cell r="M137">
            <v>1.8141</v>
          </cell>
          <cell r="N137">
            <v>3.882E-2</v>
          </cell>
          <cell r="O137">
            <v>1.7375</v>
          </cell>
          <cell r="P137">
            <v>1.8906000000000001</v>
          </cell>
          <cell r="Q137">
            <v>5.3475999999999999</v>
          </cell>
          <cell r="R137">
            <v>2.5209000000000001</v>
          </cell>
          <cell r="S137">
            <v>11.3439</v>
          </cell>
          <cell r="T137">
            <v>1</v>
          </cell>
        </row>
        <row r="138">
          <cell r="D138" t="str">
            <v>Dave Walder</v>
          </cell>
          <cell r="E138">
            <v>0.34429999999999999</v>
          </cell>
          <cell r="F138">
            <v>1389</v>
          </cell>
          <cell r="G138">
            <v>-0.4</v>
          </cell>
          <cell r="H138">
            <v>0.68989999999999996</v>
          </cell>
          <cell r="I138">
            <v>0.05</v>
          </cell>
          <cell r="J138">
            <v>-0.13744000000000001</v>
          </cell>
          <cell r="K138">
            <v>-0.81293000000000004</v>
          </cell>
          <cell r="L138">
            <v>0.53805000000000003</v>
          </cell>
          <cell r="M138">
            <v>1.8141</v>
          </cell>
          <cell r="N138">
            <v>3.882E-2</v>
          </cell>
          <cell r="O138">
            <v>1.7375</v>
          </cell>
          <cell r="P138">
            <v>1.8906000000000001</v>
          </cell>
          <cell r="Q138">
            <v>5.3475999999999999</v>
          </cell>
          <cell r="R138">
            <v>2.5209000000000001</v>
          </cell>
          <cell r="S138">
            <v>11.3439</v>
          </cell>
          <cell r="T138">
            <v>1</v>
          </cell>
        </row>
        <row r="139">
          <cell r="D139" t="str">
            <v>Murray Williams</v>
          </cell>
          <cell r="E139">
            <v>0.34429999999999999</v>
          </cell>
          <cell r="F139">
            <v>1389</v>
          </cell>
          <cell r="G139">
            <v>-0.4</v>
          </cell>
          <cell r="H139">
            <v>0.68989999999999996</v>
          </cell>
          <cell r="I139">
            <v>0.05</v>
          </cell>
          <cell r="J139">
            <v>-0.13744000000000001</v>
          </cell>
          <cell r="K139">
            <v>-0.81293000000000004</v>
          </cell>
          <cell r="L139">
            <v>0.53805000000000003</v>
          </cell>
          <cell r="M139">
            <v>1.8141</v>
          </cell>
          <cell r="N139">
            <v>3.882E-2</v>
          </cell>
          <cell r="O139">
            <v>1.7375</v>
          </cell>
          <cell r="P139">
            <v>1.8906000000000001</v>
          </cell>
          <cell r="Q139">
            <v>5.3475999999999999</v>
          </cell>
          <cell r="R139">
            <v>2.5209000000000001</v>
          </cell>
          <cell r="S139">
            <v>11.3439</v>
          </cell>
          <cell r="T139">
            <v>1</v>
          </cell>
        </row>
        <row r="140">
          <cell r="D140" t="str">
            <v>Luciano Orquera</v>
          </cell>
          <cell r="E140">
            <v>0.26379999999999998</v>
          </cell>
          <cell r="F140">
            <v>1389</v>
          </cell>
          <cell r="G140">
            <v>-0.55000000000000004</v>
          </cell>
          <cell r="H140">
            <v>0.58240000000000003</v>
          </cell>
          <cell r="I140">
            <v>0.05</v>
          </cell>
          <cell r="J140">
            <v>-0.14510000000000001</v>
          </cell>
          <cell r="K140">
            <v>-0.66259000000000001</v>
          </cell>
          <cell r="L140">
            <v>0.37239</v>
          </cell>
          <cell r="M140">
            <v>1.8141</v>
          </cell>
          <cell r="N140">
            <v>3.882E-2</v>
          </cell>
          <cell r="O140">
            <v>1.7375</v>
          </cell>
          <cell r="P140">
            <v>1.8906000000000001</v>
          </cell>
          <cell r="Q140">
            <v>5.3068</v>
          </cell>
          <cell r="R140">
            <v>2.9298999999999999</v>
          </cell>
          <cell r="S140">
            <v>9.6120999999999999</v>
          </cell>
          <cell r="T140">
            <v>5</v>
          </cell>
        </row>
        <row r="141">
          <cell r="D141" t="str">
            <v>Meyer Bosman</v>
          </cell>
          <cell r="E141">
            <v>0.31759999999999999</v>
          </cell>
          <cell r="F141">
            <v>1389</v>
          </cell>
          <cell r="G141">
            <v>-0.46</v>
          </cell>
          <cell r="H141">
            <v>0.64270000000000005</v>
          </cell>
          <cell r="I141">
            <v>0.05</v>
          </cell>
          <cell r="J141">
            <v>-0.14737</v>
          </cell>
          <cell r="K141">
            <v>-0.77044000000000001</v>
          </cell>
          <cell r="L141">
            <v>0.47570000000000001</v>
          </cell>
          <cell r="M141">
            <v>1.8141</v>
          </cell>
          <cell r="N141">
            <v>3.882E-2</v>
          </cell>
          <cell r="O141">
            <v>1.7375</v>
          </cell>
          <cell r="P141">
            <v>1.8906000000000001</v>
          </cell>
          <cell r="Q141">
            <v>5.2948000000000004</v>
          </cell>
          <cell r="R141">
            <v>2.6303000000000001</v>
          </cell>
          <cell r="S141">
            <v>10.658200000000001</v>
          </cell>
          <cell r="T141">
            <v>2</v>
          </cell>
        </row>
        <row r="142">
          <cell r="D142" t="str">
            <v>Hernan Senillosa</v>
          </cell>
          <cell r="E142">
            <v>0.31759999999999999</v>
          </cell>
          <cell r="F142">
            <v>1389</v>
          </cell>
          <cell r="G142">
            <v>-0.46</v>
          </cell>
          <cell r="H142">
            <v>0.64270000000000005</v>
          </cell>
          <cell r="I142">
            <v>0.05</v>
          </cell>
          <cell r="J142">
            <v>-0.14737</v>
          </cell>
          <cell r="K142">
            <v>-0.77044000000000001</v>
          </cell>
          <cell r="L142">
            <v>0.47570000000000001</v>
          </cell>
          <cell r="M142">
            <v>1.8141</v>
          </cell>
          <cell r="N142">
            <v>3.882E-2</v>
          </cell>
          <cell r="O142">
            <v>1.7375</v>
          </cell>
          <cell r="P142">
            <v>1.8906000000000001</v>
          </cell>
          <cell r="Q142">
            <v>5.2948000000000004</v>
          </cell>
          <cell r="R142">
            <v>2.6303000000000001</v>
          </cell>
          <cell r="S142">
            <v>10.658200000000001</v>
          </cell>
          <cell r="T142">
            <v>2</v>
          </cell>
        </row>
        <row r="143">
          <cell r="D143" t="str">
            <v>Tim Stimpson</v>
          </cell>
          <cell r="E143">
            <v>0.31759999999999999</v>
          </cell>
          <cell r="F143">
            <v>1389</v>
          </cell>
          <cell r="G143">
            <v>-0.46</v>
          </cell>
          <cell r="H143">
            <v>0.64270000000000005</v>
          </cell>
          <cell r="I143">
            <v>0.05</v>
          </cell>
          <cell r="J143">
            <v>-0.14737</v>
          </cell>
          <cell r="K143">
            <v>-0.77044000000000001</v>
          </cell>
          <cell r="L143">
            <v>0.47570000000000001</v>
          </cell>
          <cell r="M143">
            <v>1.8141</v>
          </cell>
          <cell r="N143">
            <v>3.882E-2</v>
          </cell>
          <cell r="O143">
            <v>1.7375</v>
          </cell>
          <cell r="P143">
            <v>1.8906000000000001</v>
          </cell>
          <cell r="Q143">
            <v>5.2948000000000004</v>
          </cell>
          <cell r="R143">
            <v>2.6303000000000001</v>
          </cell>
          <cell r="S143">
            <v>10.658200000000001</v>
          </cell>
          <cell r="T143">
            <v>2</v>
          </cell>
        </row>
        <row r="144">
          <cell r="D144" t="str">
            <v>Julian Huxley</v>
          </cell>
          <cell r="E144">
            <v>0.29659999999999997</v>
          </cell>
          <cell r="F144">
            <v>1389</v>
          </cell>
          <cell r="G144">
            <v>-0.52</v>
          </cell>
          <cell r="H144">
            <v>0.60199999999999998</v>
          </cell>
          <cell r="I144">
            <v>0.05</v>
          </cell>
          <cell r="J144">
            <v>-0.15470999999999999</v>
          </cell>
          <cell r="K144">
            <v>-0.73655000000000004</v>
          </cell>
          <cell r="L144">
            <v>0.42714000000000002</v>
          </cell>
          <cell r="M144">
            <v>1.8141</v>
          </cell>
          <cell r="N144">
            <v>3.882E-2</v>
          </cell>
          <cell r="O144">
            <v>1.7375</v>
          </cell>
          <cell r="P144">
            <v>1.8906000000000001</v>
          </cell>
          <cell r="Q144">
            <v>5.2561</v>
          </cell>
          <cell r="R144">
            <v>2.7210000000000001</v>
          </cell>
          <cell r="S144">
            <v>10.153</v>
          </cell>
          <cell r="T144">
            <v>3</v>
          </cell>
        </row>
        <row r="145">
          <cell r="D145" t="str">
            <v>Ruan Pienaar</v>
          </cell>
          <cell r="E145">
            <v>0.2097</v>
          </cell>
          <cell r="F145">
            <v>1389</v>
          </cell>
          <cell r="G145">
            <v>-0.8</v>
          </cell>
          <cell r="H145">
            <v>0.42449999999999999</v>
          </cell>
          <cell r="I145">
            <v>0.05</v>
          </cell>
          <cell r="J145">
            <v>-0.16752</v>
          </cell>
          <cell r="K145">
            <v>-0.57887999999999995</v>
          </cell>
          <cell r="L145">
            <v>0.24382999999999999</v>
          </cell>
          <cell r="M145">
            <v>1.8141</v>
          </cell>
          <cell r="N145">
            <v>3.882E-2</v>
          </cell>
          <cell r="O145">
            <v>1.7375</v>
          </cell>
          <cell r="P145">
            <v>1.8906000000000001</v>
          </cell>
          <cell r="Q145">
            <v>5.1890999999999998</v>
          </cell>
          <cell r="R145">
            <v>3.1857000000000002</v>
          </cell>
          <cell r="S145">
            <v>8.4525000000000006</v>
          </cell>
          <cell r="T145">
            <v>11</v>
          </cell>
        </row>
        <row r="146">
          <cell r="D146" t="str">
            <v>Duncan Hodge</v>
          </cell>
          <cell r="E146">
            <v>0.31900000000000001</v>
          </cell>
          <cell r="F146">
            <v>1389</v>
          </cell>
          <cell r="G146">
            <v>-0.55000000000000004</v>
          </cell>
          <cell r="H146">
            <v>0.58099999999999996</v>
          </cell>
          <cell r="I146">
            <v>0.05</v>
          </cell>
          <cell r="J146">
            <v>-0.17610999999999999</v>
          </cell>
          <cell r="K146">
            <v>-0.80184999999999995</v>
          </cell>
          <cell r="L146">
            <v>0.44962999999999997</v>
          </cell>
          <cell r="M146">
            <v>1.8141</v>
          </cell>
          <cell r="N146">
            <v>3.882E-2</v>
          </cell>
          <cell r="O146">
            <v>1.7375</v>
          </cell>
          <cell r="P146">
            <v>1.8906000000000001</v>
          </cell>
          <cell r="Q146">
            <v>5.1448</v>
          </cell>
          <cell r="R146">
            <v>2.5489999999999999</v>
          </cell>
          <cell r="S146">
            <v>10.384</v>
          </cell>
          <cell r="T146">
            <v>2</v>
          </cell>
        </row>
        <row r="147">
          <cell r="D147" t="str">
            <v>Patrick Lambie</v>
          </cell>
          <cell r="E147">
            <v>0.31900000000000001</v>
          </cell>
          <cell r="F147">
            <v>1389</v>
          </cell>
          <cell r="G147">
            <v>-0.55000000000000004</v>
          </cell>
          <cell r="H147">
            <v>0.58099999999999996</v>
          </cell>
          <cell r="I147">
            <v>0.05</v>
          </cell>
          <cell r="J147">
            <v>-0.17610999999999999</v>
          </cell>
          <cell r="K147">
            <v>-0.80184999999999995</v>
          </cell>
          <cell r="L147">
            <v>0.44962999999999997</v>
          </cell>
          <cell r="M147">
            <v>1.8141</v>
          </cell>
          <cell r="N147">
            <v>3.882E-2</v>
          </cell>
          <cell r="O147">
            <v>1.7375</v>
          </cell>
          <cell r="P147">
            <v>1.8906000000000001</v>
          </cell>
          <cell r="Q147">
            <v>5.1448</v>
          </cell>
          <cell r="R147">
            <v>2.5489999999999999</v>
          </cell>
          <cell r="S147">
            <v>10.384</v>
          </cell>
          <cell r="T147">
            <v>2</v>
          </cell>
        </row>
        <row r="148">
          <cell r="D148" t="str">
            <v>Henry Paul</v>
          </cell>
          <cell r="E148">
            <v>0.31900000000000001</v>
          </cell>
          <cell r="F148">
            <v>1389</v>
          </cell>
          <cell r="G148">
            <v>-0.55000000000000004</v>
          </cell>
          <cell r="H148">
            <v>0.58099999999999996</v>
          </cell>
          <cell r="I148">
            <v>0.05</v>
          </cell>
          <cell r="J148">
            <v>-0.17610999999999999</v>
          </cell>
          <cell r="K148">
            <v>-0.80184999999999995</v>
          </cell>
          <cell r="L148">
            <v>0.44962999999999997</v>
          </cell>
          <cell r="M148">
            <v>1.8141</v>
          </cell>
          <cell r="N148">
            <v>3.882E-2</v>
          </cell>
          <cell r="O148">
            <v>1.7375</v>
          </cell>
          <cell r="P148">
            <v>1.8906000000000001</v>
          </cell>
          <cell r="Q148">
            <v>5.1448</v>
          </cell>
          <cell r="R148">
            <v>2.5489999999999999</v>
          </cell>
          <cell r="S148">
            <v>10.384</v>
          </cell>
          <cell r="T148">
            <v>2</v>
          </cell>
        </row>
        <row r="149">
          <cell r="D149" t="str">
            <v>Florin Vlaicu</v>
          </cell>
          <cell r="E149">
            <v>0.31900000000000001</v>
          </cell>
          <cell r="F149">
            <v>1389</v>
          </cell>
          <cell r="G149">
            <v>-0.55000000000000004</v>
          </cell>
          <cell r="H149">
            <v>0.58099999999999996</v>
          </cell>
          <cell r="I149">
            <v>0.05</v>
          </cell>
          <cell r="J149">
            <v>-0.17610999999999999</v>
          </cell>
          <cell r="K149">
            <v>-0.80184999999999995</v>
          </cell>
          <cell r="L149">
            <v>0.44962999999999997</v>
          </cell>
          <cell r="M149">
            <v>1.8141</v>
          </cell>
          <cell r="N149">
            <v>3.882E-2</v>
          </cell>
          <cell r="O149">
            <v>1.7375</v>
          </cell>
          <cell r="P149">
            <v>1.8906000000000001</v>
          </cell>
          <cell r="Q149">
            <v>5.1448</v>
          </cell>
          <cell r="R149">
            <v>2.5489999999999999</v>
          </cell>
          <cell r="S149">
            <v>10.384</v>
          </cell>
          <cell r="T149">
            <v>2</v>
          </cell>
        </row>
        <row r="150">
          <cell r="D150" t="str">
            <v>Roland De Marigay</v>
          </cell>
          <cell r="E150">
            <v>0.22470000000000001</v>
          </cell>
          <cell r="F150">
            <v>1389</v>
          </cell>
          <cell r="G150">
            <v>-0.78</v>
          </cell>
          <cell r="H150">
            <v>0.43280000000000002</v>
          </cell>
          <cell r="I150">
            <v>0.05</v>
          </cell>
          <cell r="J150">
            <v>-0.17630000000000001</v>
          </cell>
          <cell r="K150">
            <v>-0.61704000000000003</v>
          </cell>
          <cell r="L150">
            <v>0.26444000000000001</v>
          </cell>
          <cell r="M150">
            <v>1.8141</v>
          </cell>
          <cell r="N150">
            <v>3.882E-2</v>
          </cell>
          <cell r="O150">
            <v>1.7375</v>
          </cell>
          <cell r="P150">
            <v>1.8906000000000001</v>
          </cell>
          <cell r="Q150">
            <v>5.1437999999999997</v>
          </cell>
          <cell r="R150">
            <v>3.0663999999999998</v>
          </cell>
          <cell r="S150">
            <v>8.6285000000000007</v>
          </cell>
          <cell r="T150">
            <v>9</v>
          </cell>
        </row>
        <row r="151">
          <cell r="D151" t="str">
            <v>Emile Wessels</v>
          </cell>
          <cell r="E151">
            <v>0.2823</v>
          </cell>
          <cell r="F151">
            <v>1389</v>
          </cell>
          <cell r="G151">
            <v>-0.73</v>
          </cell>
          <cell r="H151">
            <v>0.46789999999999998</v>
          </cell>
          <cell r="I151">
            <v>0.05</v>
          </cell>
          <cell r="J151">
            <v>-0.20499999999999999</v>
          </cell>
          <cell r="K151">
            <v>-0.75875999999999999</v>
          </cell>
          <cell r="L151">
            <v>0.34877000000000002</v>
          </cell>
          <cell r="M151">
            <v>1.8141</v>
          </cell>
          <cell r="N151">
            <v>3.882E-2</v>
          </cell>
          <cell r="O151">
            <v>1.7375</v>
          </cell>
          <cell r="P151">
            <v>1.8906000000000001</v>
          </cell>
          <cell r="Q151">
            <v>4.9983000000000004</v>
          </cell>
          <cell r="R151">
            <v>2.6612</v>
          </cell>
          <cell r="S151">
            <v>9.3878000000000004</v>
          </cell>
          <cell r="T151">
            <v>4</v>
          </cell>
        </row>
        <row r="152">
          <cell r="D152" t="str">
            <v>Berrick Barnes</v>
          </cell>
          <cell r="E152">
            <v>0.29949999999999999</v>
          </cell>
          <cell r="F152">
            <v>1389</v>
          </cell>
          <cell r="G152">
            <v>-0.68</v>
          </cell>
          <cell r="H152">
            <v>0.49370000000000003</v>
          </cell>
          <cell r="I152">
            <v>0.05</v>
          </cell>
          <cell r="J152">
            <v>-0.20504</v>
          </cell>
          <cell r="K152">
            <v>-0.79252</v>
          </cell>
          <cell r="L152">
            <v>0.38244</v>
          </cell>
          <cell r="M152">
            <v>1.8141</v>
          </cell>
          <cell r="N152">
            <v>3.882E-2</v>
          </cell>
          <cell r="O152">
            <v>1.7375</v>
          </cell>
          <cell r="P152">
            <v>1.8906000000000001</v>
          </cell>
          <cell r="Q152">
            <v>4.9981</v>
          </cell>
          <cell r="R152">
            <v>2.5729000000000002</v>
          </cell>
          <cell r="S152">
            <v>9.7091999999999992</v>
          </cell>
          <cell r="T152">
            <v>3</v>
          </cell>
        </row>
        <row r="153">
          <cell r="D153" t="str">
            <v>Theuns Kotze</v>
          </cell>
          <cell r="E153">
            <v>0.29949999999999999</v>
          </cell>
          <cell r="F153">
            <v>1389</v>
          </cell>
          <cell r="G153">
            <v>-0.68</v>
          </cell>
          <cell r="H153">
            <v>0.49370000000000003</v>
          </cell>
          <cell r="I153">
            <v>0.05</v>
          </cell>
          <cell r="J153">
            <v>-0.20504</v>
          </cell>
          <cell r="K153">
            <v>-0.79252</v>
          </cell>
          <cell r="L153">
            <v>0.38244</v>
          </cell>
          <cell r="M153">
            <v>1.8141</v>
          </cell>
          <cell r="N153">
            <v>3.882E-2</v>
          </cell>
          <cell r="O153">
            <v>1.7375</v>
          </cell>
          <cell r="P153">
            <v>1.8906000000000001</v>
          </cell>
          <cell r="Q153">
            <v>4.9981</v>
          </cell>
          <cell r="R153">
            <v>2.5729000000000002</v>
          </cell>
          <cell r="S153">
            <v>9.7091999999999992</v>
          </cell>
          <cell r="T153">
            <v>3</v>
          </cell>
        </row>
        <row r="154">
          <cell r="D154" t="str">
            <v>Marcelo Bosch</v>
          </cell>
          <cell r="E154">
            <v>0.32029999999999997</v>
          </cell>
          <cell r="F154">
            <v>1389</v>
          </cell>
          <cell r="G154">
            <v>-0.64</v>
          </cell>
          <cell r="H154">
            <v>0.52210000000000001</v>
          </cell>
          <cell r="I154">
            <v>0.05</v>
          </cell>
          <cell r="J154">
            <v>-0.2051</v>
          </cell>
          <cell r="K154">
            <v>-0.83348999999999995</v>
          </cell>
          <cell r="L154">
            <v>0.42330000000000001</v>
          </cell>
          <cell r="M154">
            <v>1.8141</v>
          </cell>
          <cell r="N154">
            <v>3.882E-2</v>
          </cell>
          <cell r="O154">
            <v>1.7375</v>
          </cell>
          <cell r="P154">
            <v>1.8906000000000001</v>
          </cell>
          <cell r="Q154">
            <v>4.9977999999999998</v>
          </cell>
          <cell r="R154">
            <v>2.4695999999999998</v>
          </cell>
          <cell r="S154">
            <v>10.114100000000001</v>
          </cell>
          <cell r="T154">
            <v>2</v>
          </cell>
        </row>
        <row r="155">
          <cell r="D155" t="str">
            <v>Paul Griffen</v>
          </cell>
          <cell r="E155">
            <v>0.32029999999999997</v>
          </cell>
          <cell r="F155">
            <v>1389</v>
          </cell>
          <cell r="G155">
            <v>-0.64</v>
          </cell>
          <cell r="H155">
            <v>0.52210000000000001</v>
          </cell>
          <cell r="I155">
            <v>0.05</v>
          </cell>
          <cell r="J155">
            <v>-0.2051</v>
          </cell>
          <cell r="K155">
            <v>-0.83348999999999995</v>
          </cell>
          <cell r="L155">
            <v>0.42330000000000001</v>
          </cell>
          <cell r="M155">
            <v>1.8141</v>
          </cell>
          <cell r="N155">
            <v>3.882E-2</v>
          </cell>
          <cell r="O155">
            <v>1.7375</v>
          </cell>
          <cell r="P155">
            <v>1.8906000000000001</v>
          </cell>
          <cell r="Q155">
            <v>4.9977999999999998</v>
          </cell>
          <cell r="R155">
            <v>2.4695999999999998</v>
          </cell>
          <cell r="S155">
            <v>10.114100000000001</v>
          </cell>
          <cell r="T155">
            <v>2</v>
          </cell>
        </row>
        <row r="156">
          <cell r="D156" t="str">
            <v>Geordan Murphy</v>
          </cell>
          <cell r="E156">
            <v>0.32029999999999997</v>
          </cell>
          <cell r="F156">
            <v>1389</v>
          </cell>
          <cell r="G156">
            <v>-0.64</v>
          </cell>
          <cell r="H156">
            <v>0.52210000000000001</v>
          </cell>
          <cell r="I156">
            <v>0.05</v>
          </cell>
          <cell r="J156">
            <v>-0.2051</v>
          </cell>
          <cell r="K156">
            <v>-0.83348999999999995</v>
          </cell>
          <cell r="L156">
            <v>0.42330000000000001</v>
          </cell>
          <cell r="M156">
            <v>1.8141</v>
          </cell>
          <cell r="N156">
            <v>3.882E-2</v>
          </cell>
          <cell r="O156">
            <v>1.7375</v>
          </cell>
          <cell r="P156">
            <v>1.8906000000000001</v>
          </cell>
          <cell r="Q156">
            <v>4.9977999999999998</v>
          </cell>
          <cell r="R156">
            <v>2.4695999999999998</v>
          </cell>
          <cell r="S156">
            <v>10.114100000000001</v>
          </cell>
          <cell r="T156">
            <v>2</v>
          </cell>
        </row>
        <row r="157">
          <cell r="D157" t="str">
            <v>Shaun Webb</v>
          </cell>
          <cell r="E157">
            <v>0.32029999999999997</v>
          </cell>
          <cell r="F157">
            <v>1389</v>
          </cell>
          <cell r="G157">
            <v>-0.64</v>
          </cell>
          <cell r="H157">
            <v>0.52210000000000001</v>
          </cell>
          <cell r="I157">
            <v>0.05</v>
          </cell>
          <cell r="J157">
            <v>-0.2051</v>
          </cell>
          <cell r="K157">
            <v>-0.83348999999999995</v>
          </cell>
          <cell r="L157">
            <v>0.42330000000000001</v>
          </cell>
          <cell r="M157">
            <v>1.8141</v>
          </cell>
          <cell r="N157">
            <v>3.882E-2</v>
          </cell>
          <cell r="O157">
            <v>1.7375</v>
          </cell>
          <cell r="P157">
            <v>1.8906000000000001</v>
          </cell>
          <cell r="Q157">
            <v>4.9977999999999998</v>
          </cell>
          <cell r="R157">
            <v>2.4695999999999998</v>
          </cell>
          <cell r="S157">
            <v>10.114100000000001</v>
          </cell>
          <cell r="T157">
            <v>2</v>
          </cell>
        </row>
        <row r="158">
          <cell r="D158" t="str">
            <v>Sebastian Aguirre</v>
          </cell>
          <cell r="E158">
            <v>0.34639999999999999</v>
          </cell>
          <cell r="F158">
            <v>1389</v>
          </cell>
          <cell r="G158">
            <v>-0.59</v>
          </cell>
          <cell r="H158">
            <v>0.55369999999999997</v>
          </cell>
          <cell r="I158">
            <v>0.05</v>
          </cell>
          <cell r="J158">
            <v>-0.20516999999999999</v>
          </cell>
          <cell r="K158">
            <v>-0.88466</v>
          </cell>
          <cell r="L158">
            <v>0.47432000000000002</v>
          </cell>
          <cell r="M158">
            <v>1.8141</v>
          </cell>
          <cell r="N158">
            <v>3.882E-2</v>
          </cell>
          <cell r="O158">
            <v>1.7375</v>
          </cell>
          <cell r="P158">
            <v>1.8906000000000001</v>
          </cell>
          <cell r="Q158">
            <v>4.9973999999999998</v>
          </cell>
          <cell r="R158">
            <v>2.3464</v>
          </cell>
          <cell r="S158">
            <v>10.6435</v>
          </cell>
          <cell r="T158">
            <v>1</v>
          </cell>
        </row>
        <row r="159">
          <cell r="D159" t="str">
            <v>Tommaso Benvenuti</v>
          </cell>
          <cell r="E159">
            <v>0.34639999999999999</v>
          </cell>
          <cell r="F159">
            <v>1389</v>
          </cell>
          <cell r="G159">
            <v>-0.59</v>
          </cell>
          <cell r="H159">
            <v>0.55369999999999997</v>
          </cell>
          <cell r="I159">
            <v>0.05</v>
          </cell>
          <cell r="J159">
            <v>-0.20516999999999999</v>
          </cell>
          <cell r="K159">
            <v>-0.88466</v>
          </cell>
          <cell r="L159">
            <v>0.47432000000000002</v>
          </cell>
          <cell r="M159">
            <v>1.8141</v>
          </cell>
          <cell r="N159">
            <v>3.882E-2</v>
          </cell>
          <cell r="O159">
            <v>1.7375</v>
          </cell>
          <cell r="P159">
            <v>1.8906000000000001</v>
          </cell>
          <cell r="Q159">
            <v>4.9973999999999998</v>
          </cell>
          <cell r="R159">
            <v>2.3464</v>
          </cell>
          <cell r="S159">
            <v>10.6435</v>
          </cell>
          <cell r="T159">
            <v>1</v>
          </cell>
        </row>
        <row r="160">
          <cell r="D160" t="str">
            <v>Vitori Buatava</v>
          </cell>
          <cell r="E160">
            <v>0.34639999999999999</v>
          </cell>
          <cell r="F160">
            <v>1389</v>
          </cell>
          <cell r="G160">
            <v>-0.59</v>
          </cell>
          <cell r="H160">
            <v>0.55369999999999997</v>
          </cell>
          <cell r="I160">
            <v>0.05</v>
          </cell>
          <cell r="J160">
            <v>-0.20516999999999999</v>
          </cell>
          <cell r="K160">
            <v>-0.88466</v>
          </cell>
          <cell r="L160">
            <v>0.47432000000000002</v>
          </cell>
          <cell r="M160">
            <v>1.8141</v>
          </cell>
          <cell r="N160">
            <v>3.882E-2</v>
          </cell>
          <cell r="O160">
            <v>1.7375</v>
          </cell>
          <cell r="P160">
            <v>1.8906000000000001</v>
          </cell>
          <cell r="Q160">
            <v>4.9973999999999998</v>
          </cell>
          <cell r="R160">
            <v>2.3464</v>
          </cell>
          <cell r="S160">
            <v>10.6435</v>
          </cell>
          <cell r="T160">
            <v>1</v>
          </cell>
        </row>
        <row r="161">
          <cell r="D161" t="str">
            <v>Javier Gonzalo Canale</v>
          </cell>
          <cell r="E161">
            <v>0.34639999999999999</v>
          </cell>
          <cell r="F161">
            <v>1389</v>
          </cell>
          <cell r="G161">
            <v>-0.59</v>
          </cell>
          <cell r="H161">
            <v>0.55369999999999997</v>
          </cell>
          <cell r="I161">
            <v>0.05</v>
          </cell>
          <cell r="J161">
            <v>-0.20516999999999999</v>
          </cell>
          <cell r="K161">
            <v>-0.88466</v>
          </cell>
          <cell r="L161">
            <v>0.47432000000000002</v>
          </cell>
          <cell r="M161">
            <v>1.8141</v>
          </cell>
          <cell r="N161">
            <v>3.882E-2</v>
          </cell>
          <cell r="O161">
            <v>1.7375</v>
          </cell>
          <cell r="P161">
            <v>1.8906000000000001</v>
          </cell>
          <cell r="Q161">
            <v>4.9973999999999998</v>
          </cell>
          <cell r="R161">
            <v>2.3464</v>
          </cell>
          <cell r="S161">
            <v>10.6435</v>
          </cell>
          <cell r="T161">
            <v>1</v>
          </cell>
        </row>
        <row r="162">
          <cell r="D162" t="str">
            <v>Nicolas Durand</v>
          </cell>
          <cell r="E162">
            <v>0.34639999999999999</v>
          </cell>
          <cell r="F162">
            <v>1389</v>
          </cell>
          <cell r="G162">
            <v>-0.59</v>
          </cell>
          <cell r="H162">
            <v>0.55369999999999997</v>
          </cell>
          <cell r="I162">
            <v>0.05</v>
          </cell>
          <cell r="J162">
            <v>-0.20516999999999999</v>
          </cell>
          <cell r="K162">
            <v>-0.88466</v>
          </cell>
          <cell r="L162">
            <v>0.47432000000000002</v>
          </cell>
          <cell r="M162">
            <v>1.8141</v>
          </cell>
          <cell r="N162">
            <v>3.882E-2</v>
          </cell>
          <cell r="O162">
            <v>1.7375</v>
          </cell>
          <cell r="P162">
            <v>1.8906000000000001</v>
          </cell>
          <cell r="Q162">
            <v>4.9973999999999998</v>
          </cell>
          <cell r="R162">
            <v>2.3464</v>
          </cell>
          <cell r="S162">
            <v>10.6435</v>
          </cell>
          <cell r="T162">
            <v>1</v>
          </cell>
        </row>
        <row r="163">
          <cell r="D163" t="str">
            <v>Titi Esau</v>
          </cell>
          <cell r="E163">
            <v>0.34639999999999999</v>
          </cell>
          <cell r="F163">
            <v>1389</v>
          </cell>
          <cell r="G163">
            <v>-0.59</v>
          </cell>
          <cell r="H163">
            <v>0.55369999999999997</v>
          </cell>
          <cell r="I163">
            <v>0.05</v>
          </cell>
          <cell r="J163">
            <v>-0.20516999999999999</v>
          </cell>
          <cell r="K163">
            <v>-0.88466</v>
          </cell>
          <cell r="L163">
            <v>0.47432000000000002</v>
          </cell>
          <cell r="M163">
            <v>1.8141</v>
          </cell>
          <cell r="N163">
            <v>3.882E-2</v>
          </cell>
          <cell r="O163">
            <v>1.7375</v>
          </cell>
          <cell r="P163">
            <v>1.8906000000000001</v>
          </cell>
          <cell r="Q163">
            <v>4.9973999999999998</v>
          </cell>
          <cell r="R163">
            <v>2.3464</v>
          </cell>
          <cell r="S163">
            <v>10.6435</v>
          </cell>
          <cell r="T163">
            <v>1</v>
          </cell>
        </row>
        <row r="164">
          <cell r="D164" t="str">
            <v>Faatonu Fili</v>
          </cell>
          <cell r="E164">
            <v>0.34639999999999999</v>
          </cell>
          <cell r="F164">
            <v>1389</v>
          </cell>
          <cell r="G164">
            <v>-0.59</v>
          </cell>
          <cell r="H164">
            <v>0.55369999999999997</v>
          </cell>
          <cell r="I164">
            <v>0.05</v>
          </cell>
          <cell r="J164">
            <v>-0.20516999999999999</v>
          </cell>
          <cell r="K164">
            <v>-0.88466</v>
          </cell>
          <cell r="L164">
            <v>0.47432000000000002</v>
          </cell>
          <cell r="M164">
            <v>1.8141</v>
          </cell>
          <cell r="N164">
            <v>3.882E-2</v>
          </cell>
          <cell r="O164">
            <v>1.7375</v>
          </cell>
          <cell r="P164">
            <v>1.8906000000000001</v>
          </cell>
          <cell r="Q164">
            <v>4.9973999999999998</v>
          </cell>
          <cell r="R164">
            <v>2.3464</v>
          </cell>
          <cell r="S164">
            <v>10.6435</v>
          </cell>
          <cell r="T164">
            <v>1</v>
          </cell>
        </row>
        <row r="165">
          <cell r="D165" t="str">
            <v>Romeo Gontineac</v>
          </cell>
          <cell r="E165">
            <v>0.34639999999999999</v>
          </cell>
          <cell r="F165">
            <v>1389</v>
          </cell>
          <cell r="G165">
            <v>-0.59</v>
          </cell>
          <cell r="H165">
            <v>0.55369999999999997</v>
          </cell>
          <cell r="I165">
            <v>0.05</v>
          </cell>
          <cell r="J165">
            <v>-0.20516999999999999</v>
          </cell>
          <cell r="K165">
            <v>-0.88466</v>
          </cell>
          <cell r="L165">
            <v>0.47432000000000002</v>
          </cell>
          <cell r="M165">
            <v>1.8141</v>
          </cell>
          <cell r="N165">
            <v>3.882E-2</v>
          </cell>
          <cell r="O165">
            <v>1.7375</v>
          </cell>
          <cell r="P165">
            <v>1.8906000000000001</v>
          </cell>
          <cell r="Q165">
            <v>4.9973999999999998</v>
          </cell>
          <cell r="R165">
            <v>2.3464</v>
          </cell>
          <cell r="S165">
            <v>10.6435</v>
          </cell>
          <cell r="T165">
            <v>1</v>
          </cell>
        </row>
        <row r="166">
          <cell r="D166" t="str">
            <v>Ciaran Hearn</v>
          </cell>
          <cell r="E166">
            <v>0.34639999999999999</v>
          </cell>
          <cell r="F166">
            <v>1389</v>
          </cell>
          <cell r="G166">
            <v>-0.59</v>
          </cell>
          <cell r="H166">
            <v>0.55369999999999997</v>
          </cell>
          <cell r="I166">
            <v>0.05</v>
          </cell>
          <cell r="J166">
            <v>-0.20516999999999999</v>
          </cell>
          <cell r="K166">
            <v>-0.88466</v>
          </cell>
          <cell r="L166">
            <v>0.47432000000000002</v>
          </cell>
          <cell r="M166">
            <v>1.8141</v>
          </cell>
          <cell r="N166">
            <v>3.882E-2</v>
          </cell>
          <cell r="O166">
            <v>1.7375</v>
          </cell>
          <cell r="P166">
            <v>1.8906000000000001</v>
          </cell>
          <cell r="Q166">
            <v>4.9973999999999998</v>
          </cell>
          <cell r="R166">
            <v>2.3464</v>
          </cell>
          <cell r="S166">
            <v>10.6435</v>
          </cell>
          <cell r="T166">
            <v>1</v>
          </cell>
        </row>
        <row r="167">
          <cell r="D167" t="str">
            <v>Stephen Larkham</v>
          </cell>
          <cell r="E167">
            <v>0.34639999999999999</v>
          </cell>
          <cell r="F167">
            <v>1389</v>
          </cell>
          <cell r="G167">
            <v>-0.59</v>
          </cell>
          <cell r="H167">
            <v>0.55369999999999997</v>
          </cell>
          <cell r="I167">
            <v>0.05</v>
          </cell>
          <cell r="J167">
            <v>-0.20516999999999999</v>
          </cell>
          <cell r="K167">
            <v>-0.88466</v>
          </cell>
          <cell r="L167">
            <v>0.47432000000000002</v>
          </cell>
          <cell r="M167">
            <v>1.8141</v>
          </cell>
          <cell r="N167">
            <v>3.882E-2</v>
          </cell>
          <cell r="O167">
            <v>1.7375</v>
          </cell>
          <cell r="P167">
            <v>1.8906000000000001</v>
          </cell>
          <cell r="Q167">
            <v>4.9973999999999998</v>
          </cell>
          <cell r="R167">
            <v>2.3464</v>
          </cell>
          <cell r="S167">
            <v>10.6435</v>
          </cell>
          <cell r="T167">
            <v>1</v>
          </cell>
        </row>
        <row r="168">
          <cell r="D168" t="str">
            <v>Kenny Logan</v>
          </cell>
          <cell r="E168">
            <v>0.34639999999999999</v>
          </cell>
          <cell r="F168">
            <v>1389</v>
          </cell>
          <cell r="G168">
            <v>-0.59</v>
          </cell>
          <cell r="H168">
            <v>0.55369999999999997</v>
          </cell>
          <cell r="I168">
            <v>0.05</v>
          </cell>
          <cell r="J168">
            <v>-0.20516999999999999</v>
          </cell>
          <cell r="K168">
            <v>-0.88466</v>
          </cell>
          <cell r="L168">
            <v>0.47432000000000002</v>
          </cell>
          <cell r="M168">
            <v>1.8141</v>
          </cell>
          <cell r="N168">
            <v>3.882E-2</v>
          </cell>
          <cell r="O168">
            <v>1.7375</v>
          </cell>
          <cell r="P168">
            <v>1.8906000000000001</v>
          </cell>
          <cell r="Q168">
            <v>4.9973999999999998</v>
          </cell>
          <cell r="R168">
            <v>2.3464</v>
          </cell>
          <cell r="S168">
            <v>10.6435</v>
          </cell>
          <cell r="T168">
            <v>1</v>
          </cell>
        </row>
        <row r="169">
          <cell r="D169" t="str">
            <v>Dan Luger</v>
          </cell>
          <cell r="E169">
            <v>0.34639999999999999</v>
          </cell>
          <cell r="F169">
            <v>1389</v>
          </cell>
          <cell r="G169">
            <v>-0.59</v>
          </cell>
          <cell r="H169">
            <v>0.55369999999999997</v>
          </cell>
          <cell r="I169">
            <v>0.05</v>
          </cell>
          <cell r="J169">
            <v>-0.20516999999999999</v>
          </cell>
          <cell r="K169">
            <v>-0.88466</v>
          </cell>
          <cell r="L169">
            <v>0.47432000000000002</v>
          </cell>
          <cell r="M169">
            <v>1.8141</v>
          </cell>
          <cell r="N169">
            <v>3.882E-2</v>
          </cell>
          <cell r="O169">
            <v>1.7375</v>
          </cell>
          <cell r="P169">
            <v>1.8906000000000001</v>
          </cell>
          <cell r="Q169">
            <v>4.9973999999999998</v>
          </cell>
          <cell r="R169">
            <v>2.3464</v>
          </cell>
          <cell r="S169">
            <v>10.6435</v>
          </cell>
          <cell r="T169">
            <v>1</v>
          </cell>
        </row>
        <row r="170">
          <cell r="D170" t="str">
            <v>Lolo Lui</v>
          </cell>
          <cell r="E170">
            <v>0.34639999999999999</v>
          </cell>
          <cell r="F170">
            <v>1389</v>
          </cell>
          <cell r="G170">
            <v>-0.59</v>
          </cell>
          <cell r="H170">
            <v>0.55369999999999997</v>
          </cell>
          <cell r="I170">
            <v>0.05</v>
          </cell>
          <cell r="J170">
            <v>-0.20516999999999999</v>
          </cell>
          <cell r="K170">
            <v>-0.88466</v>
          </cell>
          <cell r="L170">
            <v>0.47432000000000002</v>
          </cell>
          <cell r="M170">
            <v>1.8141</v>
          </cell>
          <cell r="N170">
            <v>3.882E-2</v>
          </cell>
          <cell r="O170">
            <v>1.7375</v>
          </cell>
          <cell r="P170">
            <v>1.8906000000000001</v>
          </cell>
          <cell r="Q170">
            <v>4.9973999999999998</v>
          </cell>
          <cell r="R170">
            <v>2.3464</v>
          </cell>
          <cell r="S170">
            <v>10.6435</v>
          </cell>
          <cell r="T170">
            <v>1</v>
          </cell>
        </row>
        <row r="171">
          <cell r="D171" t="str">
            <v>Kyohei Morita</v>
          </cell>
          <cell r="E171">
            <v>0.34639999999999999</v>
          </cell>
          <cell r="F171">
            <v>1389</v>
          </cell>
          <cell r="G171">
            <v>-0.59</v>
          </cell>
          <cell r="H171">
            <v>0.55369999999999997</v>
          </cell>
          <cell r="I171">
            <v>0.05</v>
          </cell>
          <cell r="J171">
            <v>-0.20516999999999999</v>
          </cell>
          <cell r="K171">
            <v>-0.88466</v>
          </cell>
          <cell r="L171">
            <v>0.47432000000000002</v>
          </cell>
          <cell r="M171">
            <v>1.8141</v>
          </cell>
          <cell r="N171">
            <v>3.882E-2</v>
          </cell>
          <cell r="O171">
            <v>1.7375</v>
          </cell>
          <cell r="P171">
            <v>1.8906000000000001</v>
          </cell>
          <cell r="Q171">
            <v>4.9973999999999998</v>
          </cell>
          <cell r="R171">
            <v>2.3464</v>
          </cell>
          <cell r="S171">
            <v>10.6435</v>
          </cell>
          <cell r="T171">
            <v>1</v>
          </cell>
        </row>
        <row r="172">
          <cell r="D172" t="str">
            <v>Brent Russell</v>
          </cell>
          <cell r="E172">
            <v>0.34639999999999999</v>
          </cell>
          <cell r="F172">
            <v>1389</v>
          </cell>
          <cell r="G172">
            <v>-0.59</v>
          </cell>
          <cell r="H172">
            <v>0.55369999999999997</v>
          </cell>
          <cell r="I172">
            <v>0.05</v>
          </cell>
          <cell r="J172">
            <v>-0.20516999999999999</v>
          </cell>
          <cell r="K172">
            <v>-0.88466</v>
          </cell>
          <cell r="L172">
            <v>0.47432000000000002</v>
          </cell>
          <cell r="M172">
            <v>1.8141</v>
          </cell>
          <cell r="N172">
            <v>3.882E-2</v>
          </cell>
          <cell r="O172">
            <v>1.7375</v>
          </cell>
          <cell r="P172">
            <v>1.8906000000000001</v>
          </cell>
          <cell r="Q172">
            <v>4.9973999999999998</v>
          </cell>
          <cell r="R172">
            <v>2.3464</v>
          </cell>
          <cell r="S172">
            <v>10.6435</v>
          </cell>
          <cell r="T172">
            <v>1</v>
          </cell>
        </row>
        <row r="173">
          <cell r="D173" t="str">
            <v>Jeremy Staunton</v>
          </cell>
          <cell r="E173">
            <v>0.34639999999999999</v>
          </cell>
          <cell r="F173">
            <v>1389</v>
          </cell>
          <cell r="G173">
            <v>-0.59</v>
          </cell>
          <cell r="H173">
            <v>0.55369999999999997</v>
          </cell>
          <cell r="I173">
            <v>0.05</v>
          </cell>
          <cell r="J173">
            <v>-0.20516999999999999</v>
          </cell>
          <cell r="K173">
            <v>-0.88466</v>
          </cell>
          <cell r="L173">
            <v>0.47432000000000002</v>
          </cell>
          <cell r="M173">
            <v>1.8141</v>
          </cell>
          <cell r="N173">
            <v>3.882E-2</v>
          </cell>
          <cell r="O173">
            <v>1.7375</v>
          </cell>
          <cell r="P173">
            <v>1.8906000000000001</v>
          </cell>
          <cell r="Q173">
            <v>4.9973999999999998</v>
          </cell>
          <cell r="R173">
            <v>2.3464</v>
          </cell>
          <cell r="S173">
            <v>10.6435</v>
          </cell>
          <cell r="T173">
            <v>1</v>
          </cell>
        </row>
        <row r="174">
          <cell r="D174" t="str">
            <v>Aleki Toleafoa</v>
          </cell>
          <cell r="E174">
            <v>0.34639999999999999</v>
          </cell>
          <cell r="F174">
            <v>1389</v>
          </cell>
          <cell r="G174">
            <v>-0.59</v>
          </cell>
          <cell r="H174">
            <v>0.55369999999999997</v>
          </cell>
          <cell r="I174">
            <v>0.05</v>
          </cell>
          <cell r="J174">
            <v>-0.20516999999999999</v>
          </cell>
          <cell r="K174">
            <v>-0.88466</v>
          </cell>
          <cell r="L174">
            <v>0.47432000000000002</v>
          </cell>
          <cell r="M174">
            <v>1.8141</v>
          </cell>
          <cell r="N174">
            <v>3.882E-2</v>
          </cell>
          <cell r="O174">
            <v>1.7375</v>
          </cell>
          <cell r="P174">
            <v>1.8906000000000001</v>
          </cell>
          <cell r="Q174">
            <v>4.9973999999999998</v>
          </cell>
          <cell r="R174">
            <v>2.3464</v>
          </cell>
          <cell r="S174">
            <v>10.6435</v>
          </cell>
          <cell r="T174">
            <v>1</v>
          </cell>
        </row>
        <row r="175">
          <cell r="D175" t="str">
            <v>Marika Vakacegu</v>
          </cell>
          <cell r="E175">
            <v>0.34639999999999999</v>
          </cell>
          <cell r="F175">
            <v>1389</v>
          </cell>
          <cell r="G175">
            <v>-0.59</v>
          </cell>
          <cell r="H175">
            <v>0.55369999999999997</v>
          </cell>
          <cell r="I175">
            <v>0.05</v>
          </cell>
          <cell r="J175">
            <v>-0.20516999999999999</v>
          </cell>
          <cell r="K175">
            <v>-0.88466</v>
          </cell>
          <cell r="L175">
            <v>0.47432000000000002</v>
          </cell>
          <cell r="M175">
            <v>1.8141</v>
          </cell>
          <cell r="N175">
            <v>3.882E-2</v>
          </cell>
          <cell r="O175">
            <v>1.7375</v>
          </cell>
          <cell r="P175">
            <v>1.8906000000000001</v>
          </cell>
          <cell r="Q175">
            <v>4.9973999999999998</v>
          </cell>
          <cell r="R175">
            <v>2.3464</v>
          </cell>
          <cell r="S175">
            <v>10.6435</v>
          </cell>
          <cell r="T175">
            <v>1</v>
          </cell>
        </row>
        <row r="176">
          <cell r="D176" t="str">
            <v>Ionut Dimofte</v>
          </cell>
          <cell r="E176">
            <v>0.26919999999999999</v>
          </cell>
          <cell r="F176">
            <v>1389</v>
          </cell>
          <cell r="G176">
            <v>-0.84</v>
          </cell>
          <cell r="H176">
            <v>0.4027</v>
          </cell>
          <cell r="I176">
            <v>0.05</v>
          </cell>
          <cell r="J176">
            <v>-0.22533</v>
          </cell>
          <cell r="K176">
            <v>-0.75336999999999998</v>
          </cell>
          <cell r="L176">
            <v>0.30270999999999998</v>
          </cell>
          <cell r="M176">
            <v>1.8141</v>
          </cell>
          <cell r="N176">
            <v>3.882E-2</v>
          </cell>
          <cell r="O176">
            <v>1.7375</v>
          </cell>
          <cell r="P176">
            <v>1.8906000000000001</v>
          </cell>
          <cell r="Q176">
            <v>4.8977000000000004</v>
          </cell>
          <cell r="R176">
            <v>2.6756000000000002</v>
          </cell>
          <cell r="S176">
            <v>8.9651999999999994</v>
          </cell>
          <cell r="T176">
            <v>5</v>
          </cell>
        </row>
        <row r="177">
          <cell r="D177" t="str">
            <v>Juan Martin Hernandez</v>
          </cell>
          <cell r="E177">
            <v>0.32169999999999999</v>
          </cell>
          <cell r="F177">
            <v>1389</v>
          </cell>
          <cell r="G177">
            <v>-0.73</v>
          </cell>
          <cell r="H177">
            <v>0.46650000000000003</v>
          </cell>
          <cell r="I177">
            <v>0.05</v>
          </cell>
          <cell r="J177">
            <v>-0.23433000000000001</v>
          </cell>
          <cell r="K177">
            <v>-0.86534999999999995</v>
          </cell>
          <cell r="L177">
            <v>0.39668999999999999</v>
          </cell>
          <cell r="M177">
            <v>1.8141</v>
          </cell>
          <cell r="N177">
            <v>3.882E-2</v>
          </cell>
          <cell r="O177">
            <v>1.7375</v>
          </cell>
          <cell r="P177">
            <v>1.8906000000000001</v>
          </cell>
          <cell r="Q177">
            <v>4.8537999999999997</v>
          </cell>
          <cell r="R177">
            <v>2.3921999999999999</v>
          </cell>
          <cell r="S177">
            <v>9.8485999999999994</v>
          </cell>
          <cell r="T177">
            <v>2</v>
          </cell>
        </row>
        <row r="178">
          <cell r="D178" t="str">
            <v>Cameron Shepherd</v>
          </cell>
          <cell r="E178">
            <v>0.32169999999999999</v>
          </cell>
          <cell r="F178">
            <v>1389</v>
          </cell>
          <cell r="G178">
            <v>-0.73</v>
          </cell>
          <cell r="H178">
            <v>0.46650000000000003</v>
          </cell>
          <cell r="I178">
            <v>0.05</v>
          </cell>
          <cell r="J178">
            <v>-0.23433000000000001</v>
          </cell>
          <cell r="K178">
            <v>-0.86534999999999995</v>
          </cell>
          <cell r="L178">
            <v>0.39668999999999999</v>
          </cell>
          <cell r="M178">
            <v>1.8141</v>
          </cell>
          <cell r="N178">
            <v>3.882E-2</v>
          </cell>
          <cell r="O178">
            <v>1.7375</v>
          </cell>
          <cell r="P178">
            <v>1.8906000000000001</v>
          </cell>
          <cell r="Q178">
            <v>4.8537999999999997</v>
          </cell>
          <cell r="R178">
            <v>2.3921999999999999</v>
          </cell>
          <cell r="S178">
            <v>9.8485999999999994</v>
          </cell>
          <cell r="T178">
            <v>2</v>
          </cell>
        </row>
        <row r="179">
          <cell r="D179" t="str">
            <v>Sateki Tu'ipulotu</v>
          </cell>
          <cell r="E179">
            <v>0.32169999999999999</v>
          </cell>
          <cell r="F179">
            <v>1389</v>
          </cell>
          <cell r="G179">
            <v>-0.73</v>
          </cell>
          <cell r="H179">
            <v>0.46650000000000003</v>
          </cell>
          <cell r="I179">
            <v>0.05</v>
          </cell>
          <cell r="J179">
            <v>-0.23433000000000001</v>
          </cell>
          <cell r="K179">
            <v>-0.86534999999999995</v>
          </cell>
          <cell r="L179">
            <v>0.39668999999999999</v>
          </cell>
          <cell r="M179">
            <v>1.8141</v>
          </cell>
          <cell r="N179">
            <v>3.882E-2</v>
          </cell>
          <cell r="O179">
            <v>1.7375</v>
          </cell>
          <cell r="P179">
            <v>1.8906000000000001</v>
          </cell>
          <cell r="Q179">
            <v>4.8537999999999997</v>
          </cell>
          <cell r="R179">
            <v>2.3921999999999999</v>
          </cell>
          <cell r="S179">
            <v>9.8485999999999994</v>
          </cell>
          <cell r="T179">
            <v>2</v>
          </cell>
        </row>
        <row r="180">
          <cell r="D180" t="str">
            <v>Danut Dumbrava</v>
          </cell>
          <cell r="E180">
            <v>0.25800000000000001</v>
          </cell>
          <cell r="F180">
            <v>1389</v>
          </cell>
          <cell r="G180">
            <v>-0.94</v>
          </cell>
          <cell r="H180">
            <v>0.34820000000000001</v>
          </cell>
          <cell r="I180">
            <v>0.05</v>
          </cell>
          <cell r="J180">
            <v>-0.24210999999999999</v>
          </cell>
          <cell r="K180">
            <v>-0.74819000000000002</v>
          </cell>
          <cell r="L180">
            <v>0.26396999999999998</v>
          </cell>
          <cell r="M180">
            <v>1.8141</v>
          </cell>
          <cell r="N180">
            <v>3.882E-2</v>
          </cell>
          <cell r="O180">
            <v>1.7375</v>
          </cell>
          <cell r="P180">
            <v>1.8906000000000001</v>
          </cell>
          <cell r="Q180">
            <v>4.8162000000000003</v>
          </cell>
          <cell r="R180">
            <v>2.6894999999999998</v>
          </cell>
          <cell r="S180">
            <v>8.6244999999999994</v>
          </cell>
          <cell r="T180">
            <v>6</v>
          </cell>
        </row>
        <row r="181">
          <cell r="D181" t="str">
            <v>Daniel Biggar</v>
          </cell>
          <cell r="E181">
            <v>0.30230000000000001</v>
          </cell>
          <cell r="F181">
            <v>1389</v>
          </cell>
          <cell r="G181">
            <v>-0.85</v>
          </cell>
          <cell r="H181">
            <v>0.39660000000000001</v>
          </cell>
          <cell r="I181">
            <v>0.05</v>
          </cell>
          <cell r="J181">
            <v>-0.25635999999999998</v>
          </cell>
          <cell r="K181">
            <v>-0.84945999999999999</v>
          </cell>
          <cell r="L181">
            <v>0.33673999999999998</v>
          </cell>
          <cell r="M181">
            <v>1.8141</v>
          </cell>
          <cell r="N181">
            <v>3.882E-2</v>
          </cell>
          <cell r="O181">
            <v>1.7375</v>
          </cell>
          <cell r="P181">
            <v>1.8906000000000001</v>
          </cell>
          <cell r="Q181">
            <v>4.7481</v>
          </cell>
          <cell r="R181">
            <v>2.4304999999999999</v>
          </cell>
          <cell r="S181">
            <v>9.2754999999999992</v>
          </cell>
          <cell r="T181">
            <v>3</v>
          </cell>
        </row>
        <row r="182">
          <cell r="D182" t="str">
            <v>Yury Kushnarev</v>
          </cell>
          <cell r="E182">
            <v>0.32300000000000001</v>
          </cell>
          <cell r="F182">
            <v>1389</v>
          </cell>
          <cell r="G182">
            <v>-0.82</v>
          </cell>
          <cell r="H182">
            <v>0.41420000000000001</v>
          </cell>
          <cell r="I182">
            <v>0.05</v>
          </cell>
          <cell r="J182">
            <v>-0.26380999999999999</v>
          </cell>
          <cell r="K182">
            <v>-0.89744000000000002</v>
          </cell>
          <cell r="L182">
            <v>0.36982999999999999</v>
          </cell>
          <cell r="M182">
            <v>1.8141</v>
          </cell>
          <cell r="N182">
            <v>3.882E-2</v>
          </cell>
          <cell r="O182">
            <v>1.7375</v>
          </cell>
          <cell r="P182">
            <v>1.8906000000000001</v>
          </cell>
          <cell r="Q182">
            <v>4.7127999999999997</v>
          </cell>
          <cell r="R182">
            <v>2.3166000000000002</v>
          </cell>
          <cell r="S182">
            <v>9.5875000000000004</v>
          </cell>
          <cell r="T182">
            <v>2</v>
          </cell>
        </row>
        <row r="183">
          <cell r="D183" t="str">
            <v>Morne Schreuder</v>
          </cell>
          <cell r="E183">
            <v>0.32300000000000001</v>
          </cell>
          <cell r="F183">
            <v>1389</v>
          </cell>
          <cell r="G183">
            <v>-0.82</v>
          </cell>
          <cell r="H183">
            <v>0.41420000000000001</v>
          </cell>
          <cell r="I183">
            <v>0.05</v>
          </cell>
          <cell r="J183">
            <v>-0.26380999999999999</v>
          </cell>
          <cell r="K183">
            <v>-0.89744000000000002</v>
          </cell>
          <cell r="L183">
            <v>0.36982999999999999</v>
          </cell>
          <cell r="M183">
            <v>1.8141</v>
          </cell>
          <cell r="N183">
            <v>3.882E-2</v>
          </cell>
          <cell r="O183">
            <v>1.7375</v>
          </cell>
          <cell r="P183">
            <v>1.8906000000000001</v>
          </cell>
          <cell r="Q183">
            <v>4.7127999999999997</v>
          </cell>
          <cell r="R183">
            <v>2.3166000000000002</v>
          </cell>
          <cell r="S183">
            <v>9.5875000000000004</v>
          </cell>
          <cell r="T183">
            <v>2</v>
          </cell>
        </row>
        <row r="184">
          <cell r="D184" t="str">
            <v>Cardoso Duarte Pinto</v>
          </cell>
          <cell r="E184">
            <v>0.28660000000000002</v>
          </cell>
          <cell r="F184">
            <v>1389</v>
          </cell>
          <cell r="G184">
            <v>-0.96</v>
          </cell>
          <cell r="H184">
            <v>0.3397</v>
          </cell>
          <cell r="I184">
            <v>0.05</v>
          </cell>
          <cell r="J184">
            <v>-0.27367999999999998</v>
          </cell>
          <cell r="K184">
            <v>-0.83581000000000005</v>
          </cell>
          <cell r="L184">
            <v>0.28845999999999999</v>
          </cell>
          <cell r="M184">
            <v>1.8141</v>
          </cell>
          <cell r="N184">
            <v>3.882E-2</v>
          </cell>
          <cell r="O184">
            <v>1.7375</v>
          </cell>
          <cell r="P184">
            <v>1.8906000000000001</v>
          </cell>
          <cell r="Q184">
            <v>4.6665000000000001</v>
          </cell>
          <cell r="R184">
            <v>2.4639000000000002</v>
          </cell>
          <cell r="S184">
            <v>8.8383000000000003</v>
          </cell>
          <cell r="T184">
            <v>4</v>
          </cell>
        </row>
        <row r="185">
          <cell r="D185" t="str">
            <v>Waisale Serevi</v>
          </cell>
          <cell r="E185">
            <v>0.30380000000000001</v>
          </cell>
          <cell r="F185">
            <v>1389</v>
          </cell>
          <cell r="G185">
            <v>-0.93</v>
          </cell>
          <cell r="H185">
            <v>0.35270000000000001</v>
          </cell>
          <cell r="I185">
            <v>0.05</v>
          </cell>
          <cell r="J185">
            <v>-0.28238999999999997</v>
          </cell>
          <cell r="K185">
            <v>-0.87829000000000002</v>
          </cell>
          <cell r="L185">
            <v>0.31352000000000002</v>
          </cell>
          <cell r="M185">
            <v>1.8141</v>
          </cell>
          <cell r="N185">
            <v>3.882E-2</v>
          </cell>
          <cell r="O185">
            <v>1.7375</v>
          </cell>
          <cell r="P185">
            <v>1.8906000000000001</v>
          </cell>
          <cell r="Q185">
            <v>4.6261000000000001</v>
          </cell>
          <cell r="R185">
            <v>2.3614000000000002</v>
          </cell>
          <cell r="S185">
            <v>9.0625999999999998</v>
          </cell>
          <cell r="T185">
            <v>3</v>
          </cell>
        </row>
        <row r="186">
          <cell r="D186" t="str">
            <v>Francois Trinh-Duc</v>
          </cell>
          <cell r="E186">
            <v>0.30380000000000001</v>
          </cell>
          <cell r="F186">
            <v>1389</v>
          </cell>
          <cell r="G186">
            <v>-0.93</v>
          </cell>
          <cell r="H186">
            <v>0.35270000000000001</v>
          </cell>
          <cell r="I186">
            <v>0.05</v>
          </cell>
          <cell r="J186">
            <v>-0.28238999999999997</v>
          </cell>
          <cell r="K186">
            <v>-0.87829000000000002</v>
          </cell>
          <cell r="L186">
            <v>0.31352000000000002</v>
          </cell>
          <cell r="M186">
            <v>1.8141</v>
          </cell>
          <cell r="N186">
            <v>3.882E-2</v>
          </cell>
          <cell r="O186">
            <v>1.7375</v>
          </cell>
          <cell r="P186">
            <v>1.8906000000000001</v>
          </cell>
          <cell r="Q186">
            <v>4.6261000000000001</v>
          </cell>
          <cell r="R186">
            <v>2.3614000000000002</v>
          </cell>
          <cell r="S186">
            <v>9.0625999999999998</v>
          </cell>
          <cell r="T186">
            <v>3</v>
          </cell>
        </row>
        <row r="187">
          <cell r="D187" t="str">
            <v>Aaron Cruden</v>
          </cell>
          <cell r="E187">
            <v>0.32429999999999998</v>
          </cell>
          <cell r="F187">
            <v>1389</v>
          </cell>
          <cell r="G187">
            <v>-0.91</v>
          </cell>
          <cell r="H187">
            <v>0.36559999999999998</v>
          </cell>
          <cell r="I187">
            <v>0.05</v>
          </cell>
          <cell r="J187">
            <v>-0.29353000000000001</v>
          </cell>
          <cell r="K187">
            <v>-0.92974999999999997</v>
          </cell>
          <cell r="L187">
            <v>0.34268999999999999</v>
          </cell>
          <cell r="M187">
            <v>1.8141</v>
          </cell>
          <cell r="N187">
            <v>3.882E-2</v>
          </cell>
          <cell r="O187">
            <v>1.7375</v>
          </cell>
          <cell r="P187">
            <v>1.8906000000000001</v>
          </cell>
          <cell r="Q187">
            <v>4.5747999999999998</v>
          </cell>
          <cell r="R187">
            <v>2.2429999999999999</v>
          </cell>
          <cell r="S187">
            <v>9.3308</v>
          </cell>
          <cell r="T187">
            <v>2</v>
          </cell>
        </row>
        <row r="188">
          <cell r="D188" t="str">
            <v>Robert Kearney</v>
          </cell>
          <cell r="E188">
            <v>0.32429999999999998</v>
          </cell>
          <cell r="F188">
            <v>1389</v>
          </cell>
          <cell r="G188">
            <v>-0.91</v>
          </cell>
          <cell r="H188">
            <v>0.36559999999999998</v>
          </cell>
          <cell r="I188">
            <v>0.05</v>
          </cell>
          <cell r="J188">
            <v>-0.29353000000000001</v>
          </cell>
          <cell r="K188">
            <v>-0.92974999999999997</v>
          </cell>
          <cell r="L188">
            <v>0.34268999999999999</v>
          </cell>
          <cell r="M188">
            <v>1.8141</v>
          </cell>
          <cell r="N188">
            <v>3.882E-2</v>
          </cell>
          <cell r="O188">
            <v>1.7375</v>
          </cell>
          <cell r="P188">
            <v>1.8906000000000001</v>
          </cell>
          <cell r="Q188">
            <v>4.5747999999999998</v>
          </cell>
          <cell r="R188">
            <v>2.2429999999999999</v>
          </cell>
          <cell r="S188">
            <v>9.3308</v>
          </cell>
          <cell r="T188">
            <v>2</v>
          </cell>
        </row>
        <row r="189">
          <cell r="D189" t="str">
            <v>Konstantin Rachkov</v>
          </cell>
          <cell r="E189">
            <v>0.28799999999999998</v>
          </cell>
          <cell r="F189">
            <v>1389</v>
          </cell>
          <cell r="G189">
            <v>-1.03</v>
          </cell>
          <cell r="H189">
            <v>0.30249999999999999</v>
          </cell>
          <cell r="I189">
            <v>0.05</v>
          </cell>
          <cell r="J189">
            <v>-0.29704000000000003</v>
          </cell>
          <cell r="K189">
            <v>-0.86197999999999997</v>
          </cell>
          <cell r="L189">
            <v>0.26790000000000003</v>
          </cell>
          <cell r="M189">
            <v>1.8141</v>
          </cell>
          <cell r="N189">
            <v>3.882E-2</v>
          </cell>
          <cell r="O189">
            <v>1.7375</v>
          </cell>
          <cell r="P189">
            <v>1.8906000000000001</v>
          </cell>
          <cell r="Q189">
            <v>4.5587999999999997</v>
          </cell>
          <cell r="R189">
            <v>2.4001999999999999</v>
          </cell>
          <cell r="S189">
            <v>8.6584000000000003</v>
          </cell>
          <cell r="T189">
            <v>4</v>
          </cell>
        </row>
        <row r="190">
          <cell r="D190" t="str">
            <v>Matt Dawson</v>
          </cell>
          <cell r="E190">
            <v>0.30520000000000003</v>
          </cell>
          <cell r="F190">
            <v>1389</v>
          </cell>
          <cell r="G190">
            <v>-1.01</v>
          </cell>
          <cell r="H190">
            <v>0.312</v>
          </cell>
          <cell r="I190">
            <v>0.05</v>
          </cell>
          <cell r="J190">
            <v>-0.30865999999999999</v>
          </cell>
          <cell r="K190">
            <v>-0.90737000000000001</v>
          </cell>
          <cell r="L190">
            <v>0.29004000000000002</v>
          </cell>
          <cell r="M190">
            <v>1.8141</v>
          </cell>
          <cell r="N190">
            <v>3.882E-2</v>
          </cell>
          <cell r="O190">
            <v>1.7375</v>
          </cell>
          <cell r="P190">
            <v>1.8906000000000001</v>
          </cell>
          <cell r="Q190">
            <v>4.5061</v>
          </cell>
          <cell r="R190">
            <v>2.2936999999999999</v>
          </cell>
          <cell r="S190">
            <v>8.8522999999999996</v>
          </cell>
          <cell r="T190">
            <v>3</v>
          </cell>
        </row>
        <row r="191">
          <cell r="D191" t="str">
            <v>Andy Gomarsall</v>
          </cell>
          <cell r="E191">
            <v>0.30520000000000003</v>
          </cell>
          <cell r="F191">
            <v>1389</v>
          </cell>
          <cell r="G191">
            <v>-1.01</v>
          </cell>
          <cell r="H191">
            <v>0.312</v>
          </cell>
          <cell r="I191">
            <v>0.05</v>
          </cell>
          <cell r="J191">
            <v>-0.30865999999999999</v>
          </cell>
          <cell r="K191">
            <v>-0.90737000000000001</v>
          </cell>
          <cell r="L191">
            <v>0.29004000000000002</v>
          </cell>
          <cell r="M191">
            <v>1.8141</v>
          </cell>
          <cell r="N191">
            <v>3.882E-2</v>
          </cell>
          <cell r="O191">
            <v>1.7375</v>
          </cell>
          <cell r="P191">
            <v>1.8906000000000001</v>
          </cell>
          <cell r="Q191">
            <v>4.5061</v>
          </cell>
          <cell r="R191">
            <v>2.2936999999999999</v>
          </cell>
          <cell r="S191">
            <v>8.8522999999999996</v>
          </cell>
          <cell r="T191">
            <v>3</v>
          </cell>
        </row>
        <row r="192">
          <cell r="D192" t="str">
            <v>Gert Peens</v>
          </cell>
          <cell r="E192">
            <v>0.2432</v>
          </cell>
          <cell r="F192">
            <v>1389</v>
          </cell>
          <cell r="G192">
            <v>-1.31</v>
          </cell>
          <cell r="H192">
            <v>0.19189999999999999</v>
          </cell>
          <cell r="I192">
            <v>0.05</v>
          </cell>
          <cell r="J192">
            <v>-0.31746999999999997</v>
          </cell>
          <cell r="K192">
            <v>-0.79444999999999999</v>
          </cell>
          <cell r="L192">
            <v>0.15952</v>
          </cell>
          <cell r="M192">
            <v>1.8141</v>
          </cell>
          <cell r="N192">
            <v>3.882E-2</v>
          </cell>
          <cell r="O192">
            <v>1.7375</v>
          </cell>
          <cell r="P192">
            <v>1.8906000000000001</v>
          </cell>
          <cell r="Q192">
            <v>4.4665999999999997</v>
          </cell>
          <cell r="R192">
            <v>2.5678999999999998</v>
          </cell>
          <cell r="S192">
            <v>7.7690999999999999</v>
          </cell>
          <cell r="T192">
            <v>8</v>
          </cell>
        </row>
        <row r="193">
          <cell r="D193" t="str">
            <v>Andrew Miller</v>
          </cell>
          <cell r="E193">
            <v>0.30659999999999998</v>
          </cell>
          <cell r="F193">
            <v>1389</v>
          </cell>
          <cell r="G193">
            <v>-1.0900000000000001</v>
          </cell>
          <cell r="H193">
            <v>0.27450000000000002</v>
          </cell>
          <cell r="I193">
            <v>0.05</v>
          </cell>
          <cell r="J193">
            <v>-0.33518999999999999</v>
          </cell>
          <cell r="K193">
            <v>-0.93667999999999996</v>
          </cell>
          <cell r="L193">
            <v>0.26629999999999998</v>
          </cell>
          <cell r="M193">
            <v>1.8141</v>
          </cell>
          <cell r="N193">
            <v>3.882E-2</v>
          </cell>
          <cell r="O193">
            <v>1.7375</v>
          </cell>
          <cell r="P193">
            <v>1.8906000000000001</v>
          </cell>
          <cell r="Q193">
            <v>4.3880999999999997</v>
          </cell>
          <cell r="R193">
            <v>2.2275</v>
          </cell>
          <cell r="S193">
            <v>8.6446000000000005</v>
          </cell>
          <cell r="T193">
            <v>3</v>
          </cell>
        </row>
        <row r="194">
          <cell r="D194" t="str">
            <v>Craig Gower</v>
          </cell>
          <cell r="E194">
            <v>0.29089999999999999</v>
          </cell>
          <cell r="F194">
            <v>1389</v>
          </cell>
          <cell r="G194">
            <v>-1.18</v>
          </cell>
          <cell r="H194">
            <v>0.23649999999999999</v>
          </cell>
          <cell r="I194">
            <v>0.05</v>
          </cell>
          <cell r="J194">
            <v>-0.34447</v>
          </cell>
          <cell r="K194">
            <v>-0.91503000000000001</v>
          </cell>
          <cell r="L194">
            <v>0.22609000000000001</v>
          </cell>
          <cell r="M194">
            <v>1.8141</v>
          </cell>
          <cell r="N194">
            <v>3.882E-2</v>
          </cell>
          <cell r="O194">
            <v>1.7375</v>
          </cell>
          <cell r="P194">
            <v>1.8906000000000001</v>
          </cell>
          <cell r="Q194">
            <v>4.3475999999999999</v>
          </cell>
          <cell r="R194">
            <v>2.2761999999999998</v>
          </cell>
          <cell r="S194">
            <v>8.3039000000000005</v>
          </cell>
          <cell r="T194">
            <v>4</v>
          </cell>
        </row>
        <row r="195">
          <cell r="D195" t="str">
            <v>Makho Urjukashvili</v>
          </cell>
          <cell r="E195">
            <v>0.27750000000000002</v>
          </cell>
          <cell r="F195">
            <v>1389</v>
          </cell>
          <cell r="G195">
            <v>-1.27</v>
          </cell>
          <cell r="H195">
            <v>0.20469999999999999</v>
          </cell>
          <cell r="I195">
            <v>0.05</v>
          </cell>
          <cell r="J195">
            <v>-0.35202</v>
          </cell>
          <cell r="K195">
            <v>-0.89631000000000005</v>
          </cell>
          <cell r="L195">
            <v>0.19225999999999999</v>
          </cell>
          <cell r="M195">
            <v>1.8141</v>
          </cell>
          <cell r="N195">
            <v>3.882E-2</v>
          </cell>
          <cell r="O195">
            <v>1.7375</v>
          </cell>
          <cell r="P195">
            <v>1.8906000000000001</v>
          </cell>
          <cell r="Q195">
            <v>4.3148999999999997</v>
          </cell>
          <cell r="R195">
            <v>2.3191999999999999</v>
          </cell>
          <cell r="S195">
            <v>8.0276999999999994</v>
          </cell>
          <cell r="T195">
            <v>5</v>
          </cell>
        </row>
        <row r="196">
          <cell r="D196" t="str">
            <v>Iulian Dumitras</v>
          </cell>
          <cell r="E196">
            <v>0.32690000000000002</v>
          </cell>
          <cell r="F196">
            <v>1389</v>
          </cell>
          <cell r="G196">
            <v>-1.08</v>
          </cell>
          <cell r="H196">
            <v>0.27950000000000003</v>
          </cell>
          <cell r="I196">
            <v>0.05</v>
          </cell>
          <cell r="J196">
            <v>-0.35370000000000001</v>
          </cell>
          <cell r="K196">
            <v>-0.99502000000000002</v>
          </cell>
          <cell r="L196">
            <v>0.28761999999999999</v>
          </cell>
          <cell r="M196">
            <v>1.8141</v>
          </cell>
          <cell r="N196">
            <v>3.882E-2</v>
          </cell>
          <cell r="O196">
            <v>1.7375</v>
          </cell>
          <cell r="P196">
            <v>1.8906000000000001</v>
          </cell>
          <cell r="Q196">
            <v>4.3075999999999999</v>
          </cell>
          <cell r="R196">
            <v>2.1012</v>
          </cell>
          <cell r="S196">
            <v>8.8308</v>
          </cell>
          <cell r="T196">
            <v>2</v>
          </cell>
        </row>
        <row r="197">
          <cell r="D197" t="str">
            <v>Valenese Malifa</v>
          </cell>
          <cell r="E197">
            <v>0.2923</v>
          </cell>
          <cell r="F197">
            <v>1389</v>
          </cell>
          <cell r="G197">
            <v>-1.26</v>
          </cell>
          <cell r="H197">
            <v>0.20760000000000001</v>
          </cell>
          <cell r="I197">
            <v>0.05</v>
          </cell>
          <cell r="J197">
            <v>-0.36853999999999998</v>
          </cell>
          <cell r="K197">
            <v>-0.94191000000000003</v>
          </cell>
          <cell r="L197">
            <v>0.20483000000000001</v>
          </cell>
          <cell r="M197">
            <v>1.8141</v>
          </cell>
          <cell r="N197">
            <v>3.882E-2</v>
          </cell>
          <cell r="O197">
            <v>1.7375</v>
          </cell>
          <cell r="P197">
            <v>1.8906000000000001</v>
          </cell>
          <cell r="Q197">
            <v>4.2442000000000002</v>
          </cell>
          <cell r="R197">
            <v>2.2158000000000002</v>
          </cell>
          <cell r="S197">
            <v>8.1292000000000009</v>
          </cell>
          <cell r="T197">
            <v>4</v>
          </cell>
        </row>
        <row r="198">
          <cell r="D198" t="str">
            <v>Delon Armitage</v>
          </cell>
          <cell r="E198">
            <v>0.29520000000000002</v>
          </cell>
          <cell r="F198">
            <v>1389</v>
          </cell>
          <cell r="G198">
            <v>-1.41</v>
          </cell>
          <cell r="H198">
            <v>0.1575</v>
          </cell>
          <cell r="I198">
            <v>0.05</v>
          </cell>
          <cell r="J198">
            <v>-0.41741</v>
          </cell>
          <cell r="K198">
            <v>-0.99641999999999997</v>
          </cell>
          <cell r="L198">
            <v>0.16159000000000001</v>
          </cell>
          <cell r="M198">
            <v>1.8141</v>
          </cell>
          <cell r="N198">
            <v>3.882E-2</v>
          </cell>
          <cell r="O198">
            <v>1.7375</v>
          </cell>
          <cell r="P198">
            <v>1.8906000000000001</v>
          </cell>
          <cell r="Q198">
            <v>4.0418000000000003</v>
          </cell>
          <cell r="R198">
            <v>2.0983000000000001</v>
          </cell>
          <cell r="S198">
            <v>7.7851999999999997</v>
          </cell>
          <cell r="T198">
            <v>4</v>
          </cell>
        </row>
        <row r="199">
          <cell r="D199" t="str">
            <v>Ruaridh Jackson</v>
          </cell>
          <cell r="E199">
            <v>0.28589999999999999</v>
          </cell>
          <cell r="F199">
            <v>1389</v>
          </cell>
          <cell r="G199">
            <v>-1.7</v>
          </cell>
          <cell r="H199">
            <v>8.8900000000000007E-2</v>
          </cell>
          <cell r="I199">
            <v>0.05</v>
          </cell>
          <cell r="J199">
            <v>-0.48673</v>
          </cell>
          <cell r="K199">
            <v>-1.04765</v>
          </cell>
          <cell r="L199">
            <v>7.4190000000000006E-2</v>
          </cell>
          <cell r="M199">
            <v>1.8141</v>
          </cell>
          <cell r="N199">
            <v>3.882E-2</v>
          </cell>
          <cell r="O199">
            <v>1.7375</v>
          </cell>
          <cell r="P199">
            <v>1.8906000000000001</v>
          </cell>
          <cell r="Q199">
            <v>3.7711000000000001</v>
          </cell>
          <cell r="R199">
            <v>1.9935</v>
          </cell>
          <cell r="S199">
            <v>7.1337000000000002</v>
          </cell>
          <cell r="T199">
            <v>5</v>
          </cell>
        </row>
        <row r="200">
          <cell r="D200" t="str">
            <v>Kurtley Beale</v>
          </cell>
          <cell r="E200">
            <v>0.28739999999999999</v>
          </cell>
          <cell r="F200">
            <v>1389</v>
          </cell>
          <cell r="G200">
            <v>-1.77</v>
          </cell>
          <cell r="H200">
            <v>7.6200000000000004E-2</v>
          </cell>
          <cell r="I200">
            <v>0.05</v>
          </cell>
          <cell r="J200">
            <v>-0.50999000000000005</v>
          </cell>
          <cell r="K200">
            <v>-1.0737000000000001</v>
          </cell>
          <cell r="L200">
            <v>5.373E-2</v>
          </cell>
          <cell r="M200">
            <v>1.8141</v>
          </cell>
          <cell r="N200">
            <v>3.882E-2</v>
          </cell>
          <cell r="O200">
            <v>1.7375</v>
          </cell>
          <cell r="P200">
            <v>1.8906000000000001</v>
          </cell>
          <cell r="Q200">
            <v>3.6844000000000001</v>
          </cell>
          <cell r="R200">
            <v>1.9421999999999999</v>
          </cell>
          <cell r="S200">
            <v>6.9892000000000003</v>
          </cell>
          <cell r="T200">
            <v>5</v>
          </cell>
        </row>
        <row r="201">
          <cell r="D201" t="str">
            <v>Francois Steyn</v>
          </cell>
          <cell r="E201">
            <v>0.1862</v>
          </cell>
          <cell r="F201">
            <v>1389</v>
          </cell>
          <cell r="G201">
            <v>-2.82</v>
          </cell>
          <cell r="H201">
            <v>4.7999999999999996E-3</v>
          </cell>
          <cell r="I201">
            <v>0.05</v>
          </cell>
          <cell r="J201">
            <v>-0.52559</v>
          </cell>
          <cell r="K201">
            <v>-0.89093</v>
          </cell>
          <cell r="L201">
            <v>-0.16023999999999999</v>
          </cell>
          <cell r="M201">
            <v>1.8141</v>
          </cell>
          <cell r="N201">
            <v>3.882E-2</v>
          </cell>
          <cell r="O201">
            <v>1.7375</v>
          </cell>
          <cell r="P201">
            <v>1.8906000000000001</v>
          </cell>
          <cell r="Q201">
            <v>3.6274000000000002</v>
          </cell>
          <cell r="R201">
            <v>2.3317000000000001</v>
          </cell>
          <cell r="S201">
            <v>5.6429</v>
          </cell>
          <cell r="T201">
            <v>22</v>
          </cell>
        </row>
        <row r="202">
          <cell r="D202" t="str">
            <v>Leigh Halfpenny</v>
          </cell>
          <cell r="E202">
            <v>0.25559999999999999</v>
          </cell>
          <cell r="F202">
            <v>1389</v>
          </cell>
          <cell r="G202">
            <v>-2.4</v>
          </cell>
          <cell r="H202">
            <v>1.66E-2</v>
          </cell>
          <cell r="I202">
            <v>0.05</v>
          </cell>
          <cell r="J202">
            <v>-0.61268</v>
          </cell>
          <cell r="K202">
            <v>-1.1140399999999999</v>
          </cell>
          <cell r="L202">
            <v>-0.11132</v>
          </cell>
          <cell r="M202">
            <v>1.8141</v>
          </cell>
          <cell r="N202">
            <v>3.882E-2</v>
          </cell>
          <cell r="O202">
            <v>1.7375</v>
          </cell>
          <cell r="P202">
            <v>1.8906000000000001</v>
          </cell>
          <cell r="Q202">
            <v>3.3248000000000002</v>
          </cell>
          <cell r="R202">
            <v>1.8654999999999999</v>
          </cell>
          <cell r="S202">
            <v>5.9257999999999997</v>
          </cell>
          <cell r="T202">
            <v>9</v>
          </cell>
        </row>
        <row r="203">
          <cell r="D203" t="str">
            <v>Damien Traille</v>
          </cell>
          <cell r="E203">
            <v>0.22520000000000001</v>
          </cell>
          <cell r="F203">
            <v>1389</v>
          </cell>
          <cell r="G203">
            <v>-3.64</v>
          </cell>
          <cell r="H203">
            <v>2.9999999999999997E-4</v>
          </cell>
          <cell r="I203">
            <v>0.05</v>
          </cell>
          <cell r="J203">
            <v>-0.81950999999999996</v>
          </cell>
          <cell r="K203">
            <v>-1.26126</v>
          </cell>
          <cell r="L203">
            <v>-0.37775999999999998</v>
          </cell>
          <cell r="M203">
            <v>1.8141</v>
          </cell>
          <cell r="N203">
            <v>3.882E-2</v>
          </cell>
          <cell r="O203">
            <v>1.7375</v>
          </cell>
          <cell r="P203">
            <v>1.8906000000000001</v>
          </cell>
          <cell r="Q203">
            <v>2.7035999999999998</v>
          </cell>
          <cell r="R203">
            <v>1.6101000000000001</v>
          </cell>
          <cell r="S203">
            <v>4.5397999999999996</v>
          </cell>
          <cell r="T203">
            <v>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ck Rankings 2002-2011_6"/>
    </sheetNames>
    <sheetDataSet>
      <sheetData sheetId="0">
        <row r="2">
          <cell r="C2" t="str">
            <v>Morne Steyn</v>
          </cell>
          <cell r="D2">
            <v>1</v>
          </cell>
          <cell r="E2">
            <v>72.7</v>
          </cell>
          <cell r="F2">
            <v>86.8</v>
          </cell>
          <cell r="G2">
            <v>82.7</v>
          </cell>
          <cell r="H2">
            <v>90.1</v>
          </cell>
          <cell r="I2">
            <v>0.91</v>
          </cell>
          <cell r="J2" t="str">
            <v>87 (83-90)</v>
          </cell>
        </row>
        <row r="3">
          <cell r="C3" t="str">
            <v>Federico Todeschini</v>
          </cell>
          <cell r="D3">
            <v>2</v>
          </cell>
          <cell r="E3">
            <v>72.7</v>
          </cell>
          <cell r="F3">
            <v>80.3</v>
          </cell>
          <cell r="G3">
            <v>73.099999999999994</v>
          </cell>
          <cell r="H3">
            <v>85.9</v>
          </cell>
          <cell r="I3">
            <v>0.43</v>
          </cell>
          <cell r="J3" t="str">
            <v>80 (73-86)</v>
          </cell>
        </row>
        <row r="4">
          <cell r="C4" t="str">
            <v>Daniel Carter</v>
          </cell>
          <cell r="D4">
            <v>3</v>
          </cell>
          <cell r="E4">
            <v>72.7</v>
          </cell>
          <cell r="F4">
            <v>80.099999999999994</v>
          </cell>
          <cell r="G4">
            <v>76.099999999999994</v>
          </cell>
          <cell r="H4">
            <v>83.6</v>
          </cell>
          <cell r="I4">
            <v>0.41</v>
          </cell>
          <cell r="J4" t="str">
            <v>80 (76-84)</v>
          </cell>
        </row>
        <row r="5">
          <cell r="C5" t="str">
            <v>Francois Steyn</v>
          </cell>
          <cell r="D5">
            <v>4</v>
          </cell>
          <cell r="E5">
            <v>72.7</v>
          </cell>
          <cell r="F5">
            <v>80</v>
          </cell>
          <cell r="G5">
            <v>73.099999999999994</v>
          </cell>
          <cell r="H5">
            <v>85.5</v>
          </cell>
          <cell r="I5">
            <v>0.41</v>
          </cell>
          <cell r="J5" t="str">
            <v>80 (73-86)</v>
          </cell>
        </row>
        <row r="6">
          <cell r="C6" t="str">
            <v>Chris Paterson</v>
          </cell>
          <cell r="D6">
            <v>5</v>
          </cell>
          <cell r="E6">
            <v>72.7</v>
          </cell>
          <cell r="F6">
            <v>80</v>
          </cell>
          <cell r="G6">
            <v>75.599999999999994</v>
          </cell>
          <cell r="H6">
            <v>83.7</v>
          </cell>
          <cell r="I6">
            <v>0.41</v>
          </cell>
          <cell r="J6" t="str">
            <v>80 (76-84)</v>
          </cell>
        </row>
        <row r="7">
          <cell r="C7" t="str">
            <v>Gavin Henson</v>
          </cell>
          <cell r="D7">
            <v>6</v>
          </cell>
          <cell r="E7">
            <v>72.7</v>
          </cell>
          <cell r="F7">
            <v>79.400000000000006</v>
          </cell>
          <cell r="G7">
            <v>72.099999999999994</v>
          </cell>
          <cell r="H7">
            <v>85.2</v>
          </cell>
          <cell r="I7">
            <v>0.37</v>
          </cell>
          <cell r="J7" t="str">
            <v>79 (72-85)</v>
          </cell>
        </row>
        <row r="8">
          <cell r="C8" t="str">
            <v>Jonny Wilkinson</v>
          </cell>
          <cell r="D8">
            <v>7</v>
          </cell>
          <cell r="E8">
            <v>72.7</v>
          </cell>
          <cell r="F8">
            <v>79.2</v>
          </cell>
          <cell r="G8">
            <v>74.5</v>
          </cell>
          <cell r="H8">
            <v>83.3</v>
          </cell>
          <cell r="I8">
            <v>0.36</v>
          </cell>
          <cell r="J8" t="str">
            <v>79 (75-83)</v>
          </cell>
        </row>
        <row r="9">
          <cell r="C9" t="str">
            <v>Dan Parks</v>
          </cell>
          <cell r="D9">
            <v>8</v>
          </cell>
          <cell r="E9">
            <v>72.7</v>
          </cell>
          <cell r="F9">
            <v>78.099999999999994</v>
          </cell>
          <cell r="G9">
            <v>71.099999999999994</v>
          </cell>
          <cell r="H9">
            <v>83.7</v>
          </cell>
          <cell r="I9">
            <v>0.28999999999999998</v>
          </cell>
          <cell r="J9" t="str">
            <v>78 (71-84)</v>
          </cell>
        </row>
        <row r="10">
          <cell r="C10" t="str">
            <v>Toru Kurihara</v>
          </cell>
          <cell r="D10">
            <v>9</v>
          </cell>
          <cell r="E10">
            <v>72.7</v>
          </cell>
          <cell r="F10">
            <v>77.400000000000006</v>
          </cell>
          <cell r="G10">
            <v>68.2</v>
          </cell>
          <cell r="H10">
            <v>84.6</v>
          </cell>
          <cell r="I10">
            <v>0.25</v>
          </cell>
          <cell r="J10" t="str">
            <v>77 (68-85)</v>
          </cell>
        </row>
        <row r="11">
          <cell r="C11" t="str">
            <v>Seremaia Bai</v>
          </cell>
          <cell r="D11">
            <v>10</v>
          </cell>
          <cell r="E11">
            <v>72.7</v>
          </cell>
          <cell r="F11">
            <v>77.400000000000006</v>
          </cell>
          <cell r="G11">
            <v>69.2</v>
          </cell>
          <cell r="H11">
            <v>83.9</v>
          </cell>
          <cell r="I11">
            <v>0.25</v>
          </cell>
          <cell r="J11" t="str">
            <v>77 (69-84)</v>
          </cell>
        </row>
        <row r="12">
          <cell r="C12" t="str">
            <v>Louis Koen</v>
          </cell>
          <cell r="D12">
            <v>11</v>
          </cell>
          <cell r="E12">
            <v>72.7</v>
          </cell>
          <cell r="F12">
            <v>76.7</v>
          </cell>
          <cell r="G12">
            <v>69.7</v>
          </cell>
          <cell r="H12">
            <v>82.6</v>
          </cell>
          <cell r="I12">
            <v>0.21</v>
          </cell>
          <cell r="J12" t="str">
            <v>77 (70-83)</v>
          </cell>
        </row>
        <row r="13">
          <cell r="C13" t="str">
            <v>Rima Wakarua</v>
          </cell>
          <cell r="D13">
            <v>12</v>
          </cell>
          <cell r="E13">
            <v>72.7</v>
          </cell>
          <cell r="F13">
            <v>76.7</v>
          </cell>
          <cell r="G13">
            <v>68.3</v>
          </cell>
          <cell r="H13">
            <v>83.4</v>
          </cell>
          <cell r="I13">
            <v>0.21</v>
          </cell>
          <cell r="J13" t="str">
            <v>77 (68-83)</v>
          </cell>
        </row>
        <row r="14">
          <cell r="C14" t="str">
            <v>Andrew Mehrtens</v>
          </cell>
          <cell r="D14">
            <v>13</v>
          </cell>
          <cell r="E14">
            <v>72.7</v>
          </cell>
          <cell r="F14">
            <v>76.599999999999994</v>
          </cell>
          <cell r="G14">
            <v>69.7</v>
          </cell>
          <cell r="H14">
            <v>82.4</v>
          </cell>
          <cell r="I14">
            <v>0.21</v>
          </cell>
          <cell r="J14" t="str">
            <v>77 (70-82)</v>
          </cell>
        </row>
        <row r="15">
          <cell r="C15" t="str">
            <v>Lionel Beauxis</v>
          </cell>
          <cell r="D15">
            <v>14</v>
          </cell>
          <cell r="E15">
            <v>72.7</v>
          </cell>
          <cell r="F15">
            <v>76.599999999999994</v>
          </cell>
          <cell r="G15">
            <v>68.900000000000006</v>
          </cell>
          <cell r="H15">
            <v>82.8</v>
          </cell>
          <cell r="I15">
            <v>0.21</v>
          </cell>
          <cell r="J15" t="str">
            <v>77 (69-83)</v>
          </cell>
        </row>
        <row r="16">
          <cell r="C16" t="str">
            <v>David Humphreys</v>
          </cell>
          <cell r="D16">
            <v>15</v>
          </cell>
          <cell r="E16">
            <v>72.7</v>
          </cell>
          <cell r="F16">
            <v>76.2</v>
          </cell>
          <cell r="G16">
            <v>69.599999999999994</v>
          </cell>
          <cell r="H16">
            <v>81.8</v>
          </cell>
          <cell r="I16">
            <v>0.19</v>
          </cell>
          <cell r="J16" t="str">
            <v>76 (70-82)</v>
          </cell>
        </row>
        <row r="17">
          <cell r="C17" t="str">
            <v>Percy Montgomery</v>
          </cell>
          <cell r="D17">
            <v>16</v>
          </cell>
          <cell r="E17">
            <v>72.7</v>
          </cell>
          <cell r="F17">
            <v>75.900000000000006</v>
          </cell>
          <cell r="G17">
            <v>70.5</v>
          </cell>
          <cell r="H17">
            <v>80.599999999999994</v>
          </cell>
          <cell r="I17">
            <v>0.17</v>
          </cell>
          <cell r="J17" t="str">
            <v>76 (71-81)</v>
          </cell>
        </row>
        <row r="18">
          <cell r="C18" t="str">
            <v>Dmitri Yachvili</v>
          </cell>
          <cell r="D18">
            <v>17</v>
          </cell>
          <cell r="E18">
            <v>72.7</v>
          </cell>
          <cell r="F18">
            <v>75.8</v>
          </cell>
          <cell r="G18">
            <v>69.8</v>
          </cell>
          <cell r="H18">
            <v>80.900000000000006</v>
          </cell>
          <cell r="I18">
            <v>0.16</v>
          </cell>
          <cell r="J18" t="str">
            <v>76 (70-81)</v>
          </cell>
        </row>
        <row r="19">
          <cell r="C19" t="str">
            <v>Paliko Jimsheladze</v>
          </cell>
          <cell r="D19">
            <v>18</v>
          </cell>
          <cell r="E19">
            <v>72.7</v>
          </cell>
          <cell r="F19">
            <v>75.7</v>
          </cell>
          <cell r="G19">
            <v>66.2</v>
          </cell>
          <cell r="H19">
            <v>83.3</v>
          </cell>
          <cell r="I19">
            <v>0.16</v>
          </cell>
          <cell r="J19" t="str">
            <v>76 (66-83)</v>
          </cell>
        </row>
        <row r="20">
          <cell r="C20" t="str">
            <v>Stephen Jones</v>
          </cell>
          <cell r="D20">
            <v>19</v>
          </cell>
          <cell r="E20">
            <v>72.7</v>
          </cell>
          <cell r="F20">
            <v>75.5</v>
          </cell>
          <cell r="G20">
            <v>71.2</v>
          </cell>
          <cell r="H20">
            <v>79.3</v>
          </cell>
          <cell r="I20">
            <v>0.14000000000000001</v>
          </cell>
          <cell r="J20" t="str">
            <v>76 (71-79)</v>
          </cell>
        </row>
        <row r="21">
          <cell r="C21" t="str">
            <v>Stephen Donald</v>
          </cell>
          <cell r="D21">
            <v>20</v>
          </cell>
          <cell r="E21">
            <v>72.7</v>
          </cell>
          <cell r="F21">
            <v>75.400000000000006</v>
          </cell>
          <cell r="G21">
            <v>67.400000000000006</v>
          </cell>
          <cell r="H21">
            <v>81.900000000000006</v>
          </cell>
          <cell r="I21">
            <v>0.14000000000000001</v>
          </cell>
          <cell r="J21" t="str">
            <v>75 (67-82)</v>
          </cell>
        </row>
        <row r="22">
          <cell r="C22" t="str">
            <v>Piri Weepu</v>
          </cell>
          <cell r="D22">
            <v>21</v>
          </cell>
          <cell r="E22">
            <v>72.7</v>
          </cell>
          <cell r="F22">
            <v>75.400000000000006</v>
          </cell>
          <cell r="G22">
            <v>66.8</v>
          </cell>
          <cell r="H22">
            <v>82.3</v>
          </cell>
          <cell r="I22">
            <v>0.14000000000000001</v>
          </cell>
          <cell r="J22" t="str">
            <v>75 (67-82)</v>
          </cell>
        </row>
        <row r="23">
          <cell r="C23" t="str">
            <v>Daniel Cipriani</v>
          </cell>
          <cell r="D23">
            <v>22</v>
          </cell>
          <cell r="E23">
            <v>72.7</v>
          </cell>
          <cell r="F23">
            <v>75.3</v>
          </cell>
          <cell r="G23">
            <v>65.3</v>
          </cell>
          <cell r="H23">
            <v>83.2</v>
          </cell>
          <cell r="I23">
            <v>0.13</v>
          </cell>
          <cell r="J23" t="str">
            <v>75 (65-83)</v>
          </cell>
        </row>
        <row r="24">
          <cell r="C24" t="str">
            <v>Gert Peens</v>
          </cell>
          <cell r="D24">
            <v>23</v>
          </cell>
          <cell r="E24">
            <v>72.7</v>
          </cell>
          <cell r="F24">
            <v>75.2</v>
          </cell>
          <cell r="G24">
            <v>65.8</v>
          </cell>
          <cell r="H24">
            <v>82.6</v>
          </cell>
          <cell r="I24">
            <v>0.13</v>
          </cell>
          <cell r="J24" t="str">
            <v>75 (66-83)</v>
          </cell>
        </row>
        <row r="25">
          <cell r="C25" t="str">
            <v>Nick Evans</v>
          </cell>
          <cell r="D25">
            <v>24</v>
          </cell>
          <cell r="E25">
            <v>72.7</v>
          </cell>
          <cell r="F25">
            <v>75.099999999999994</v>
          </cell>
          <cell r="G25">
            <v>65.900000000000006</v>
          </cell>
          <cell r="H25">
            <v>82.5</v>
          </cell>
          <cell r="I25">
            <v>0.12</v>
          </cell>
          <cell r="J25" t="str">
            <v>75 (66-83)</v>
          </cell>
        </row>
        <row r="26">
          <cell r="C26" t="str">
            <v>Gonzalo Quesada</v>
          </cell>
          <cell r="D26">
            <v>25</v>
          </cell>
          <cell r="E26">
            <v>72.7</v>
          </cell>
          <cell r="F26">
            <v>74.8</v>
          </cell>
          <cell r="G26">
            <v>66.599999999999994</v>
          </cell>
          <cell r="H26">
            <v>81.599999999999994</v>
          </cell>
          <cell r="I26">
            <v>0.11</v>
          </cell>
          <cell r="J26" t="str">
            <v>75 (67-82)</v>
          </cell>
        </row>
        <row r="27">
          <cell r="C27" t="str">
            <v>Paul Grayson</v>
          </cell>
          <cell r="D27">
            <v>26</v>
          </cell>
          <cell r="E27">
            <v>72.7</v>
          </cell>
          <cell r="F27">
            <v>74.8</v>
          </cell>
          <cell r="G27">
            <v>66.099999999999994</v>
          </cell>
          <cell r="H27">
            <v>81.8</v>
          </cell>
          <cell r="I27">
            <v>0.11</v>
          </cell>
          <cell r="J27" t="str">
            <v>75 (66-82)</v>
          </cell>
        </row>
        <row r="28">
          <cell r="C28" t="str">
            <v>Luke McAlister</v>
          </cell>
          <cell r="D28">
            <v>27</v>
          </cell>
          <cell r="E28">
            <v>72.7</v>
          </cell>
          <cell r="F28">
            <v>74.7</v>
          </cell>
          <cell r="G28">
            <v>67.400000000000006</v>
          </cell>
          <cell r="H28">
            <v>80.900000000000006</v>
          </cell>
          <cell r="I28">
            <v>0.11</v>
          </cell>
          <cell r="J28" t="str">
            <v>75 (67-81)</v>
          </cell>
        </row>
        <row r="29">
          <cell r="C29" t="str">
            <v>Morgan Parra</v>
          </cell>
          <cell r="D29">
            <v>28</v>
          </cell>
          <cell r="E29">
            <v>72.7</v>
          </cell>
          <cell r="F29">
            <v>74.7</v>
          </cell>
          <cell r="G29">
            <v>67.8</v>
          </cell>
          <cell r="H29">
            <v>80.599999999999994</v>
          </cell>
          <cell r="I29">
            <v>0.1</v>
          </cell>
          <cell r="J29" t="str">
            <v>75 (68-81)</v>
          </cell>
        </row>
        <row r="30">
          <cell r="C30" t="str">
            <v>James Pritchard</v>
          </cell>
          <cell r="D30">
            <v>29</v>
          </cell>
          <cell r="E30">
            <v>72.7</v>
          </cell>
          <cell r="F30">
            <v>74.7</v>
          </cell>
          <cell r="G30">
            <v>66.400000000000006</v>
          </cell>
          <cell r="H30">
            <v>81.5</v>
          </cell>
          <cell r="I30">
            <v>0.1</v>
          </cell>
          <cell r="J30" t="str">
            <v>75 (66-82)</v>
          </cell>
        </row>
        <row r="31">
          <cell r="C31" t="str">
            <v>Butch James</v>
          </cell>
          <cell r="D31">
            <v>30</v>
          </cell>
          <cell r="E31">
            <v>72.7</v>
          </cell>
          <cell r="F31">
            <v>74.5</v>
          </cell>
          <cell r="G31">
            <v>66.400000000000006</v>
          </cell>
          <cell r="H31">
            <v>81.2</v>
          </cell>
          <cell r="I31">
            <v>0.09</v>
          </cell>
          <cell r="J31" t="str">
            <v>75 (66-81)</v>
          </cell>
        </row>
        <row r="32">
          <cell r="C32" t="str">
            <v>Loki Crichton</v>
          </cell>
          <cell r="D32">
            <v>31</v>
          </cell>
          <cell r="E32">
            <v>72.7</v>
          </cell>
          <cell r="F32">
            <v>74.400000000000006</v>
          </cell>
          <cell r="G32">
            <v>64.400000000000006</v>
          </cell>
          <cell r="H32">
            <v>82.3</v>
          </cell>
          <cell r="I32">
            <v>0.09</v>
          </cell>
          <cell r="J32" t="str">
            <v>74 (64-82)</v>
          </cell>
        </row>
        <row r="33">
          <cell r="C33" t="str">
            <v>Earl Va'a</v>
          </cell>
          <cell r="D33">
            <v>32</v>
          </cell>
          <cell r="E33">
            <v>72.7</v>
          </cell>
          <cell r="F33">
            <v>74.3</v>
          </cell>
          <cell r="G33">
            <v>65.3</v>
          </cell>
          <cell r="H33">
            <v>81.599999999999994</v>
          </cell>
          <cell r="I33">
            <v>0.08</v>
          </cell>
          <cell r="J33" t="str">
            <v>74 (65-82)</v>
          </cell>
        </row>
        <row r="34">
          <cell r="C34" t="str">
            <v>Ramiro Pez</v>
          </cell>
          <cell r="D34">
            <v>33</v>
          </cell>
          <cell r="E34">
            <v>72.7</v>
          </cell>
          <cell r="F34">
            <v>74</v>
          </cell>
          <cell r="G34">
            <v>66.2</v>
          </cell>
          <cell r="H34">
            <v>80.400000000000006</v>
          </cell>
          <cell r="I34">
            <v>0.06</v>
          </cell>
          <cell r="J34" t="str">
            <v>74 (66-80)</v>
          </cell>
        </row>
        <row r="35">
          <cell r="C35" t="str">
            <v>Ronan O'Gara</v>
          </cell>
          <cell r="D35">
            <v>34</v>
          </cell>
          <cell r="E35">
            <v>72.7</v>
          </cell>
          <cell r="F35">
            <v>73.7</v>
          </cell>
          <cell r="G35">
            <v>69.2</v>
          </cell>
          <cell r="H35">
            <v>77.7</v>
          </cell>
          <cell r="I35">
            <v>0.05</v>
          </cell>
          <cell r="J35" t="str">
            <v>74 (69-78)</v>
          </cell>
        </row>
        <row r="36">
          <cell r="C36" t="str">
            <v>Nicky Little</v>
          </cell>
          <cell r="D36">
            <v>35</v>
          </cell>
          <cell r="E36">
            <v>72.7</v>
          </cell>
          <cell r="F36">
            <v>73.7</v>
          </cell>
          <cell r="G36">
            <v>65.900000000000006</v>
          </cell>
          <cell r="H36">
            <v>80.2</v>
          </cell>
          <cell r="I36">
            <v>0.05</v>
          </cell>
          <cell r="J36" t="str">
            <v>74 (66-80)</v>
          </cell>
        </row>
        <row r="37">
          <cell r="C37" t="str">
            <v>Diego Dominguez</v>
          </cell>
          <cell r="D37">
            <v>36</v>
          </cell>
          <cell r="E37">
            <v>72.7</v>
          </cell>
          <cell r="F37">
            <v>73.7</v>
          </cell>
          <cell r="G37">
            <v>64.5</v>
          </cell>
          <cell r="H37">
            <v>81.2</v>
          </cell>
          <cell r="I37">
            <v>0.05</v>
          </cell>
          <cell r="J37" t="str">
            <v>74 (65-81)</v>
          </cell>
        </row>
        <row r="38">
          <cell r="C38" t="str">
            <v>Kurt Morath</v>
          </cell>
          <cell r="D38">
            <v>37</v>
          </cell>
          <cell r="E38">
            <v>72.7</v>
          </cell>
          <cell r="F38">
            <v>73.599999999999994</v>
          </cell>
          <cell r="G38">
            <v>64.400000000000006</v>
          </cell>
          <cell r="H38">
            <v>81.099999999999994</v>
          </cell>
          <cell r="I38">
            <v>0.05</v>
          </cell>
          <cell r="J38" t="str">
            <v>74 (64-81)</v>
          </cell>
        </row>
        <row r="39">
          <cell r="C39" t="str">
            <v>James Hook</v>
          </cell>
          <cell r="D39">
            <v>38</v>
          </cell>
          <cell r="E39">
            <v>72.7</v>
          </cell>
          <cell r="F39">
            <v>73.5</v>
          </cell>
          <cell r="G39">
            <v>67</v>
          </cell>
          <cell r="H39">
            <v>79.099999999999994</v>
          </cell>
          <cell r="I39">
            <v>0.04</v>
          </cell>
          <cell r="J39" t="str">
            <v>74 (67-79)</v>
          </cell>
        </row>
        <row r="40">
          <cell r="C40" t="str">
            <v>Paddy Wallace</v>
          </cell>
          <cell r="D40">
            <v>39</v>
          </cell>
          <cell r="E40">
            <v>72.7</v>
          </cell>
          <cell r="F40">
            <v>73.400000000000006</v>
          </cell>
          <cell r="G40">
            <v>63.6</v>
          </cell>
          <cell r="H40">
            <v>81.3</v>
          </cell>
          <cell r="I40">
            <v>0.03</v>
          </cell>
          <cell r="J40" t="str">
            <v>73 (64-81)</v>
          </cell>
        </row>
        <row r="41">
          <cell r="C41" t="str">
            <v>Matthew Burke</v>
          </cell>
          <cell r="D41">
            <v>40</v>
          </cell>
          <cell r="E41">
            <v>72.7</v>
          </cell>
          <cell r="F41">
            <v>73.3</v>
          </cell>
          <cell r="G41">
            <v>65.8</v>
          </cell>
          <cell r="H41">
            <v>79.7</v>
          </cell>
          <cell r="I41">
            <v>0.03</v>
          </cell>
          <cell r="J41" t="str">
            <v>73 (66-80)</v>
          </cell>
        </row>
        <row r="42">
          <cell r="C42" t="str">
            <v>Leon MacDonald</v>
          </cell>
          <cell r="D42">
            <v>41</v>
          </cell>
          <cell r="E42">
            <v>72.7</v>
          </cell>
          <cell r="F42">
            <v>73.2</v>
          </cell>
          <cell r="G42">
            <v>64.5</v>
          </cell>
          <cell r="H42">
            <v>80.400000000000006</v>
          </cell>
          <cell r="I42">
            <v>0.02</v>
          </cell>
          <cell r="J42" t="str">
            <v>73 (65-80)</v>
          </cell>
        </row>
        <row r="43">
          <cell r="C43" t="str">
            <v>Leigh Halfpenny</v>
          </cell>
          <cell r="D43">
            <v>42</v>
          </cell>
          <cell r="E43">
            <v>72.7</v>
          </cell>
          <cell r="F43">
            <v>73.099999999999994</v>
          </cell>
          <cell r="G43">
            <v>63.2</v>
          </cell>
          <cell r="H43">
            <v>81.2</v>
          </cell>
          <cell r="I43">
            <v>0.02</v>
          </cell>
          <cell r="J43" t="str">
            <v>73 (63-81)</v>
          </cell>
        </row>
        <row r="44">
          <cell r="C44" t="str">
            <v>David Bortolussi</v>
          </cell>
          <cell r="D44">
            <v>43</v>
          </cell>
          <cell r="E44">
            <v>72.7</v>
          </cell>
          <cell r="F44">
            <v>73.099999999999994</v>
          </cell>
          <cell r="G44">
            <v>64.099999999999994</v>
          </cell>
          <cell r="H44">
            <v>80.599999999999994</v>
          </cell>
          <cell r="I44">
            <v>0.02</v>
          </cell>
          <cell r="J44" t="str">
            <v>73 (64-81)</v>
          </cell>
        </row>
        <row r="45">
          <cell r="C45" t="str">
            <v>Francois Gelez</v>
          </cell>
          <cell r="D45">
            <v>44</v>
          </cell>
          <cell r="E45">
            <v>72.7</v>
          </cell>
          <cell r="F45">
            <v>73</v>
          </cell>
          <cell r="G45">
            <v>64</v>
          </cell>
          <cell r="H45">
            <v>80.400000000000006</v>
          </cell>
          <cell r="I45">
            <v>0.01</v>
          </cell>
          <cell r="J45" t="str">
            <v>73 (64-80)</v>
          </cell>
        </row>
        <row r="46">
          <cell r="C46" t="str">
            <v>Elton Flatley</v>
          </cell>
          <cell r="D46">
            <v>45</v>
          </cell>
          <cell r="E46">
            <v>72.7</v>
          </cell>
          <cell r="F46">
            <v>72.8</v>
          </cell>
          <cell r="G46">
            <v>64.8</v>
          </cell>
          <cell r="H46">
            <v>79.5</v>
          </cell>
          <cell r="I46">
            <v>0</v>
          </cell>
          <cell r="J46" t="str">
            <v>73 (65-80)</v>
          </cell>
        </row>
        <row r="47">
          <cell r="C47" t="str">
            <v>Iestyn Harris</v>
          </cell>
          <cell r="D47">
            <v>46</v>
          </cell>
          <cell r="E47">
            <v>72.7</v>
          </cell>
          <cell r="F47">
            <v>72.7</v>
          </cell>
          <cell r="G47">
            <v>63.7</v>
          </cell>
          <cell r="H47">
            <v>80.099999999999994</v>
          </cell>
          <cell r="I47">
            <v>0</v>
          </cell>
          <cell r="J47" t="str">
            <v>73 (64-80)</v>
          </cell>
        </row>
        <row r="48">
          <cell r="C48" t="str">
            <v>James OConnor</v>
          </cell>
          <cell r="D48">
            <v>47</v>
          </cell>
          <cell r="E48">
            <v>72.7</v>
          </cell>
          <cell r="F48">
            <v>72.599999999999994</v>
          </cell>
          <cell r="G48">
            <v>64.7</v>
          </cell>
          <cell r="H48">
            <v>79.3</v>
          </cell>
          <cell r="I48">
            <v>0</v>
          </cell>
          <cell r="J48" t="str">
            <v>73 (65-79)</v>
          </cell>
        </row>
        <row r="49">
          <cell r="C49" t="str">
            <v>Shotaro Onishi</v>
          </cell>
          <cell r="D49">
            <v>48</v>
          </cell>
          <cell r="E49">
            <v>72.7</v>
          </cell>
          <cell r="F49">
            <v>72.599999999999994</v>
          </cell>
          <cell r="G49">
            <v>62.1</v>
          </cell>
          <cell r="H49">
            <v>81.099999999999994</v>
          </cell>
          <cell r="I49">
            <v>-0.01</v>
          </cell>
          <cell r="J49" t="str">
            <v>73 (62-81)</v>
          </cell>
        </row>
        <row r="50">
          <cell r="C50" t="str">
            <v>David Skrela</v>
          </cell>
          <cell r="D50">
            <v>49</v>
          </cell>
          <cell r="E50">
            <v>72.7</v>
          </cell>
          <cell r="F50">
            <v>72.5</v>
          </cell>
          <cell r="G50">
            <v>63.2</v>
          </cell>
          <cell r="H50">
            <v>80.2</v>
          </cell>
          <cell r="I50">
            <v>-0.01</v>
          </cell>
          <cell r="J50" t="str">
            <v>73 (63-80)</v>
          </cell>
        </row>
        <row r="51">
          <cell r="C51" t="str">
            <v>Gavin Williams</v>
          </cell>
          <cell r="D51">
            <v>50</v>
          </cell>
          <cell r="E51">
            <v>72.7</v>
          </cell>
          <cell r="F51">
            <v>72.5</v>
          </cell>
          <cell r="G51">
            <v>61.9</v>
          </cell>
          <cell r="H51">
            <v>81.099999999999994</v>
          </cell>
          <cell r="I51">
            <v>-0.01</v>
          </cell>
          <cell r="J51" t="str">
            <v>73 (62-81)</v>
          </cell>
        </row>
        <row r="52">
          <cell r="C52" t="str">
            <v>Jared Barker</v>
          </cell>
          <cell r="D52">
            <v>51</v>
          </cell>
          <cell r="E52">
            <v>72.7</v>
          </cell>
          <cell r="F52">
            <v>72.3</v>
          </cell>
          <cell r="G52">
            <v>62.6</v>
          </cell>
          <cell r="H52">
            <v>80.3</v>
          </cell>
          <cell r="I52">
            <v>-0.02</v>
          </cell>
          <cell r="J52" t="str">
            <v>72 (63-80)</v>
          </cell>
        </row>
        <row r="53">
          <cell r="C53" t="str">
            <v>Toby Flood</v>
          </cell>
          <cell r="D53">
            <v>52</v>
          </cell>
          <cell r="E53">
            <v>72.7</v>
          </cell>
          <cell r="F53">
            <v>72.099999999999994</v>
          </cell>
          <cell r="G53">
            <v>64.400000000000006</v>
          </cell>
          <cell r="H53">
            <v>78.7</v>
          </cell>
          <cell r="I53">
            <v>-0.03</v>
          </cell>
          <cell r="J53" t="str">
            <v>72 (64-79)</v>
          </cell>
        </row>
        <row r="54">
          <cell r="C54" t="str">
            <v>Diego Aguirre</v>
          </cell>
          <cell r="D54">
            <v>53</v>
          </cell>
          <cell r="E54">
            <v>72.7</v>
          </cell>
          <cell r="F54">
            <v>72</v>
          </cell>
          <cell r="G54">
            <v>61.7</v>
          </cell>
          <cell r="H54">
            <v>80.5</v>
          </cell>
          <cell r="I54">
            <v>-0.03</v>
          </cell>
          <cell r="J54" t="str">
            <v>72 (62-81)</v>
          </cell>
        </row>
        <row r="55">
          <cell r="C55" t="str">
            <v>Rhys Priestland</v>
          </cell>
          <cell r="D55">
            <v>54</v>
          </cell>
          <cell r="E55">
            <v>72.7</v>
          </cell>
          <cell r="F55">
            <v>72</v>
          </cell>
          <cell r="G55">
            <v>61.9</v>
          </cell>
          <cell r="H55">
            <v>80.2</v>
          </cell>
          <cell r="I55">
            <v>-0.04</v>
          </cell>
          <cell r="J55" t="str">
            <v>72 (62-80)</v>
          </cell>
        </row>
        <row r="56">
          <cell r="C56" t="str">
            <v>Andrea Scanavacca</v>
          </cell>
          <cell r="D56">
            <v>55</v>
          </cell>
          <cell r="E56">
            <v>72.7</v>
          </cell>
          <cell r="F56">
            <v>71.900000000000006</v>
          </cell>
          <cell r="G56">
            <v>61.4</v>
          </cell>
          <cell r="H56">
            <v>80.400000000000006</v>
          </cell>
          <cell r="I56">
            <v>-0.04</v>
          </cell>
          <cell r="J56" t="str">
            <v>72 (61-80)</v>
          </cell>
        </row>
        <row r="57">
          <cell r="C57" t="str">
            <v>Matt Giteau</v>
          </cell>
          <cell r="D57">
            <v>56</v>
          </cell>
          <cell r="E57">
            <v>72.7</v>
          </cell>
          <cell r="F57">
            <v>71.8</v>
          </cell>
          <cell r="G57">
            <v>65.7</v>
          </cell>
          <cell r="H57">
            <v>77.2</v>
          </cell>
          <cell r="I57">
            <v>-0.05</v>
          </cell>
          <cell r="J57" t="str">
            <v>72 (66-77)</v>
          </cell>
        </row>
        <row r="58">
          <cell r="C58" t="str">
            <v>Derrick Hougaard</v>
          </cell>
          <cell r="D58">
            <v>57</v>
          </cell>
          <cell r="E58">
            <v>72.7</v>
          </cell>
          <cell r="F58">
            <v>71.8</v>
          </cell>
          <cell r="G58">
            <v>62.8</v>
          </cell>
          <cell r="H58">
            <v>79.3</v>
          </cell>
          <cell r="I58">
            <v>-0.05</v>
          </cell>
          <cell r="J58" t="str">
            <v>72 (63-79)</v>
          </cell>
        </row>
        <row r="59">
          <cell r="C59" t="str">
            <v>Frederic Michalak</v>
          </cell>
          <cell r="D59">
            <v>58</v>
          </cell>
          <cell r="E59">
            <v>72.7</v>
          </cell>
          <cell r="F59">
            <v>71.7</v>
          </cell>
          <cell r="G59">
            <v>64.400000000000006</v>
          </cell>
          <cell r="H59">
            <v>78</v>
          </cell>
          <cell r="I59">
            <v>-0.05</v>
          </cell>
          <cell r="J59" t="str">
            <v>72 (64-78)</v>
          </cell>
        </row>
        <row r="60">
          <cell r="C60" t="str">
            <v>Julien Dupuy</v>
          </cell>
          <cell r="D60">
            <v>59</v>
          </cell>
          <cell r="E60">
            <v>72.7</v>
          </cell>
          <cell r="F60">
            <v>71.7</v>
          </cell>
          <cell r="G60">
            <v>61.7</v>
          </cell>
          <cell r="H60">
            <v>79.900000000000006</v>
          </cell>
          <cell r="I60">
            <v>-0.05</v>
          </cell>
          <cell r="J60" t="str">
            <v>72 (62-80)</v>
          </cell>
        </row>
        <row r="61">
          <cell r="C61" t="str">
            <v>Paul Williams</v>
          </cell>
          <cell r="D61">
            <v>60</v>
          </cell>
          <cell r="E61">
            <v>72.7</v>
          </cell>
          <cell r="F61">
            <v>71.599999999999994</v>
          </cell>
          <cell r="G61">
            <v>60.9</v>
          </cell>
          <cell r="H61">
            <v>80.3</v>
          </cell>
          <cell r="I61">
            <v>-0.06</v>
          </cell>
          <cell r="J61" t="str">
            <v>72 (61-80)</v>
          </cell>
        </row>
        <row r="62">
          <cell r="C62" t="str">
            <v>Pierre Hola</v>
          </cell>
          <cell r="D62">
            <v>61</v>
          </cell>
          <cell r="E62">
            <v>72.7</v>
          </cell>
          <cell r="F62">
            <v>71.599999999999994</v>
          </cell>
          <cell r="G62">
            <v>62.4</v>
          </cell>
          <cell r="H62">
            <v>79.2</v>
          </cell>
          <cell r="I62">
            <v>-0.06</v>
          </cell>
          <cell r="J62" t="str">
            <v>72 (62-79)</v>
          </cell>
        </row>
        <row r="63">
          <cell r="C63" t="str">
            <v>Gordon Ross</v>
          </cell>
          <cell r="D63">
            <v>62</v>
          </cell>
          <cell r="E63">
            <v>72.7</v>
          </cell>
          <cell r="F63">
            <v>71.400000000000006</v>
          </cell>
          <cell r="G63">
            <v>61.1</v>
          </cell>
          <cell r="H63">
            <v>79.900000000000006</v>
          </cell>
          <cell r="I63">
            <v>-0.06</v>
          </cell>
          <cell r="J63" t="str">
            <v>71 (61-80)</v>
          </cell>
        </row>
        <row r="64">
          <cell r="C64" t="str">
            <v>Brendan Laney</v>
          </cell>
          <cell r="D64">
            <v>63</v>
          </cell>
          <cell r="E64">
            <v>72.7</v>
          </cell>
          <cell r="F64">
            <v>71.400000000000006</v>
          </cell>
          <cell r="G64">
            <v>62.7</v>
          </cell>
          <cell r="H64">
            <v>78.7</v>
          </cell>
          <cell r="I64">
            <v>-0.06</v>
          </cell>
          <cell r="J64" t="str">
            <v>71 (63-79)</v>
          </cell>
        </row>
        <row r="65">
          <cell r="C65" t="str">
            <v>Damien Traille</v>
          </cell>
          <cell r="D65">
            <v>64</v>
          </cell>
          <cell r="E65">
            <v>72.7</v>
          </cell>
          <cell r="F65">
            <v>71.400000000000006</v>
          </cell>
          <cell r="G65">
            <v>62.1</v>
          </cell>
          <cell r="H65">
            <v>79.099999999999994</v>
          </cell>
          <cell r="I65">
            <v>-7.0000000000000007E-2</v>
          </cell>
          <cell r="J65" t="str">
            <v>71 (62-79)</v>
          </cell>
        </row>
        <row r="66">
          <cell r="C66" t="str">
            <v>Andrew Goode</v>
          </cell>
          <cell r="D66">
            <v>65</v>
          </cell>
          <cell r="E66">
            <v>72.7</v>
          </cell>
          <cell r="F66">
            <v>71.3</v>
          </cell>
          <cell r="G66">
            <v>62.1</v>
          </cell>
          <cell r="H66">
            <v>79</v>
          </cell>
          <cell r="I66">
            <v>-7.0000000000000007E-2</v>
          </cell>
          <cell r="J66" t="str">
            <v>71 (62-79)</v>
          </cell>
        </row>
        <row r="67">
          <cell r="C67" t="str">
            <v>Stirling Mortlock</v>
          </cell>
          <cell r="D67">
            <v>66</v>
          </cell>
          <cell r="E67">
            <v>72.7</v>
          </cell>
          <cell r="F67">
            <v>71.099999999999994</v>
          </cell>
          <cell r="G67">
            <v>64.2</v>
          </cell>
          <cell r="H67">
            <v>77.099999999999994</v>
          </cell>
          <cell r="I67">
            <v>-0.08</v>
          </cell>
          <cell r="J67" t="str">
            <v>71 (64-77)</v>
          </cell>
        </row>
        <row r="68">
          <cell r="C68" t="str">
            <v>Mat Rogers</v>
          </cell>
          <cell r="D68">
            <v>67</v>
          </cell>
          <cell r="E68">
            <v>72.7</v>
          </cell>
          <cell r="F68">
            <v>70.900000000000006</v>
          </cell>
          <cell r="G68">
            <v>62</v>
          </cell>
          <cell r="H68">
            <v>78.5</v>
          </cell>
          <cell r="I68">
            <v>-0.09</v>
          </cell>
          <cell r="J68" t="str">
            <v>71 (62-79)</v>
          </cell>
        </row>
        <row r="69">
          <cell r="C69" t="str">
            <v>James Arlidge</v>
          </cell>
          <cell r="D69">
            <v>68</v>
          </cell>
          <cell r="E69">
            <v>72.7</v>
          </cell>
          <cell r="F69">
            <v>70.5</v>
          </cell>
          <cell r="G69">
            <v>60</v>
          </cell>
          <cell r="H69">
            <v>79.2</v>
          </cell>
          <cell r="I69">
            <v>-0.11</v>
          </cell>
          <cell r="J69" t="str">
            <v>71 (60-79)</v>
          </cell>
        </row>
        <row r="70">
          <cell r="C70" t="str">
            <v>Gerald Merceron</v>
          </cell>
          <cell r="D70">
            <v>69</v>
          </cell>
          <cell r="E70">
            <v>72.7</v>
          </cell>
          <cell r="F70">
            <v>70.400000000000006</v>
          </cell>
          <cell r="G70">
            <v>62.6</v>
          </cell>
          <cell r="H70">
            <v>77.2</v>
          </cell>
          <cell r="I70">
            <v>-0.11</v>
          </cell>
          <cell r="J70" t="str">
            <v>70 (63-77)</v>
          </cell>
        </row>
        <row r="71">
          <cell r="C71" t="str">
            <v>Andrea Marcato</v>
          </cell>
          <cell r="D71">
            <v>70</v>
          </cell>
          <cell r="E71">
            <v>72.7</v>
          </cell>
          <cell r="F71">
            <v>70.3</v>
          </cell>
          <cell r="G71">
            <v>60.5</v>
          </cell>
          <cell r="H71">
            <v>78.599999999999994</v>
          </cell>
          <cell r="I71">
            <v>-0.12</v>
          </cell>
          <cell r="J71" t="str">
            <v>70 (61-79)</v>
          </cell>
        </row>
        <row r="72">
          <cell r="C72" t="str">
            <v>Mike Hercus</v>
          </cell>
          <cell r="D72">
            <v>71</v>
          </cell>
          <cell r="E72">
            <v>72.7</v>
          </cell>
          <cell r="F72">
            <v>70.099999999999994</v>
          </cell>
          <cell r="G72">
            <v>61</v>
          </cell>
          <cell r="H72">
            <v>77.900000000000006</v>
          </cell>
          <cell r="I72">
            <v>-0.13</v>
          </cell>
          <cell r="J72" t="str">
            <v>70 (61-78)</v>
          </cell>
        </row>
        <row r="73">
          <cell r="C73" t="str">
            <v>Olly Barkley</v>
          </cell>
          <cell r="D73">
            <v>72</v>
          </cell>
          <cell r="E73">
            <v>72.7</v>
          </cell>
          <cell r="F73">
            <v>70.099999999999994</v>
          </cell>
          <cell r="G73">
            <v>61</v>
          </cell>
          <cell r="H73">
            <v>77.8</v>
          </cell>
          <cell r="I73">
            <v>-0.13</v>
          </cell>
          <cell r="J73" t="str">
            <v>70 (61-78)</v>
          </cell>
        </row>
        <row r="74">
          <cell r="C74" t="str">
            <v>Ionut Dimofte</v>
          </cell>
          <cell r="D74">
            <v>73</v>
          </cell>
          <cell r="E74">
            <v>72.7</v>
          </cell>
          <cell r="F74">
            <v>70.099999999999994</v>
          </cell>
          <cell r="G74">
            <v>59.1</v>
          </cell>
          <cell r="H74">
            <v>79.2</v>
          </cell>
          <cell r="I74">
            <v>-0.13</v>
          </cell>
          <cell r="J74" t="str">
            <v>70 (59-79)</v>
          </cell>
        </row>
        <row r="75">
          <cell r="C75" t="str">
            <v>Theuns Kotze</v>
          </cell>
          <cell r="D75">
            <v>74</v>
          </cell>
          <cell r="E75">
            <v>72.7</v>
          </cell>
          <cell r="F75">
            <v>70.099999999999994</v>
          </cell>
          <cell r="G75">
            <v>59.3</v>
          </cell>
          <cell r="H75">
            <v>79</v>
          </cell>
          <cell r="I75">
            <v>-0.13</v>
          </cell>
          <cell r="J75" t="str">
            <v>70 (59-79)</v>
          </cell>
        </row>
        <row r="76">
          <cell r="C76" t="str">
            <v>Mirco Bergamasco</v>
          </cell>
          <cell r="D76">
            <v>75</v>
          </cell>
          <cell r="E76">
            <v>72.7</v>
          </cell>
          <cell r="F76">
            <v>69.8</v>
          </cell>
          <cell r="G76">
            <v>61.7</v>
          </cell>
          <cell r="H76">
            <v>76.900000000000006</v>
          </cell>
          <cell r="I76">
            <v>-0.14000000000000001</v>
          </cell>
          <cell r="J76" t="str">
            <v>70 (62-77)</v>
          </cell>
        </row>
        <row r="77">
          <cell r="C77" t="str">
            <v>Andre Pretorius</v>
          </cell>
          <cell r="D77">
            <v>76</v>
          </cell>
          <cell r="E77">
            <v>72.7</v>
          </cell>
          <cell r="F77">
            <v>69.7</v>
          </cell>
          <cell r="G77">
            <v>62</v>
          </cell>
          <cell r="H77">
            <v>76.400000000000006</v>
          </cell>
          <cell r="I77">
            <v>-0.15</v>
          </cell>
          <cell r="J77" t="str">
            <v>70 (62-76)</v>
          </cell>
        </row>
        <row r="78">
          <cell r="C78" t="str">
            <v>Juan Miranda Fernandez</v>
          </cell>
          <cell r="D78">
            <v>77</v>
          </cell>
          <cell r="E78">
            <v>72.7</v>
          </cell>
          <cell r="F78">
            <v>69.599999999999994</v>
          </cell>
          <cell r="G78">
            <v>59.3</v>
          </cell>
          <cell r="H78">
            <v>78.3</v>
          </cell>
          <cell r="I78">
            <v>-0.15</v>
          </cell>
          <cell r="J78" t="str">
            <v>70 (59-78)</v>
          </cell>
        </row>
        <row r="79">
          <cell r="C79" t="str">
            <v>Riccardo Bocchino</v>
          </cell>
          <cell r="D79">
            <v>78</v>
          </cell>
          <cell r="E79">
            <v>72.7</v>
          </cell>
          <cell r="F79">
            <v>69.400000000000006</v>
          </cell>
          <cell r="G79">
            <v>58.2</v>
          </cell>
          <cell r="H79">
            <v>78.599999999999994</v>
          </cell>
          <cell r="I79">
            <v>-0.16</v>
          </cell>
          <cell r="J79" t="str">
            <v>69 (58-79)</v>
          </cell>
        </row>
        <row r="80">
          <cell r="C80" t="str">
            <v>Eiji Ando</v>
          </cell>
          <cell r="D80">
            <v>79</v>
          </cell>
          <cell r="E80">
            <v>72.7</v>
          </cell>
          <cell r="F80">
            <v>69.2</v>
          </cell>
          <cell r="G80">
            <v>58.7</v>
          </cell>
          <cell r="H80">
            <v>78.099999999999994</v>
          </cell>
          <cell r="I80">
            <v>-0.17</v>
          </cell>
          <cell r="J80" t="str">
            <v>69 (59-78)</v>
          </cell>
        </row>
        <row r="81">
          <cell r="C81" t="str">
            <v>Joe Roff</v>
          </cell>
          <cell r="D81">
            <v>80</v>
          </cell>
          <cell r="E81">
            <v>72.7</v>
          </cell>
          <cell r="F81">
            <v>69.2</v>
          </cell>
          <cell r="G81">
            <v>59.1</v>
          </cell>
          <cell r="H81">
            <v>77.7</v>
          </cell>
          <cell r="I81">
            <v>-0.17</v>
          </cell>
          <cell r="J81" t="str">
            <v>69 (59-78)</v>
          </cell>
        </row>
        <row r="82">
          <cell r="C82" t="str">
            <v>Quade Cooper</v>
          </cell>
          <cell r="D82">
            <v>81</v>
          </cell>
          <cell r="E82">
            <v>72.7</v>
          </cell>
          <cell r="F82">
            <v>68.900000000000006</v>
          </cell>
          <cell r="G82">
            <v>58.8</v>
          </cell>
          <cell r="H82">
            <v>77.5</v>
          </cell>
          <cell r="I82">
            <v>-0.18</v>
          </cell>
          <cell r="J82" t="str">
            <v>69 (59-78)</v>
          </cell>
        </row>
        <row r="83">
          <cell r="C83" t="str">
            <v>Merab Kvirikashvili</v>
          </cell>
          <cell r="D83">
            <v>82</v>
          </cell>
          <cell r="E83">
            <v>72.7</v>
          </cell>
          <cell r="F83">
            <v>68.900000000000006</v>
          </cell>
          <cell r="G83">
            <v>59.3</v>
          </cell>
          <cell r="H83">
            <v>77.099999999999994</v>
          </cell>
          <cell r="I83">
            <v>-0.18</v>
          </cell>
          <cell r="J83" t="str">
            <v>69 (59-77)</v>
          </cell>
        </row>
        <row r="84">
          <cell r="C84" t="str">
            <v>Ceri Sweeney</v>
          </cell>
          <cell r="D84">
            <v>83</v>
          </cell>
          <cell r="E84">
            <v>72.7</v>
          </cell>
          <cell r="F84">
            <v>68.900000000000006</v>
          </cell>
          <cell r="G84">
            <v>58.2</v>
          </cell>
          <cell r="H84">
            <v>77.8</v>
          </cell>
          <cell r="I84">
            <v>-0.19</v>
          </cell>
          <cell r="J84" t="str">
            <v>69 (58-78)</v>
          </cell>
        </row>
        <row r="85">
          <cell r="C85" t="str">
            <v>Tusi Pisi</v>
          </cell>
          <cell r="D85">
            <v>84</v>
          </cell>
          <cell r="E85">
            <v>72.7</v>
          </cell>
          <cell r="F85">
            <v>68.599999999999994</v>
          </cell>
          <cell r="G85">
            <v>59</v>
          </cell>
          <cell r="H85">
            <v>76.8</v>
          </cell>
          <cell r="I85">
            <v>-0.2</v>
          </cell>
          <cell r="J85" t="str">
            <v>69 (59-77)</v>
          </cell>
        </row>
        <row r="86">
          <cell r="C86" t="str">
            <v>Ruan Pienaar</v>
          </cell>
          <cell r="D86">
            <v>85</v>
          </cell>
          <cell r="E86">
            <v>72.7</v>
          </cell>
          <cell r="F86">
            <v>68.5</v>
          </cell>
          <cell r="G86">
            <v>58.8</v>
          </cell>
          <cell r="H86">
            <v>76.8</v>
          </cell>
          <cell r="I86">
            <v>-0.2</v>
          </cell>
          <cell r="J86" t="str">
            <v>69 (59-77)</v>
          </cell>
        </row>
        <row r="87">
          <cell r="C87" t="str">
            <v>Charlie Hodgson</v>
          </cell>
          <cell r="D87">
            <v>86</v>
          </cell>
          <cell r="E87">
            <v>72.7</v>
          </cell>
          <cell r="F87">
            <v>68.3</v>
          </cell>
          <cell r="G87">
            <v>60.9</v>
          </cell>
          <cell r="H87">
            <v>74.8</v>
          </cell>
          <cell r="I87">
            <v>-0.21</v>
          </cell>
          <cell r="J87" t="str">
            <v>68 (61-75)</v>
          </cell>
        </row>
        <row r="88">
          <cell r="C88" t="str">
            <v>Danut Dumbrava</v>
          </cell>
          <cell r="D88">
            <v>87</v>
          </cell>
          <cell r="E88">
            <v>72.7</v>
          </cell>
          <cell r="F88">
            <v>67.900000000000006</v>
          </cell>
          <cell r="G88">
            <v>57.6</v>
          </cell>
          <cell r="H88">
            <v>76.8</v>
          </cell>
          <cell r="I88">
            <v>-0.23</v>
          </cell>
          <cell r="J88" t="str">
            <v>68 (58-77)</v>
          </cell>
        </row>
        <row r="89">
          <cell r="C89" t="str">
            <v>Roland De Marigay</v>
          </cell>
          <cell r="D89">
            <v>88</v>
          </cell>
          <cell r="E89">
            <v>72.7</v>
          </cell>
          <cell r="F89">
            <v>67.900000000000006</v>
          </cell>
          <cell r="G89">
            <v>57.9</v>
          </cell>
          <cell r="H89">
            <v>76.5</v>
          </cell>
          <cell r="I89">
            <v>-0.23</v>
          </cell>
          <cell r="J89" t="str">
            <v>68 (58-77)</v>
          </cell>
        </row>
        <row r="90">
          <cell r="C90" t="str">
            <v>Luke McLean</v>
          </cell>
          <cell r="D90">
            <v>89</v>
          </cell>
          <cell r="E90">
            <v>72.7</v>
          </cell>
          <cell r="F90">
            <v>67.900000000000006</v>
          </cell>
          <cell r="G90">
            <v>57.5</v>
          </cell>
          <cell r="H90">
            <v>76.8</v>
          </cell>
          <cell r="I90">
            <v>-0.23</v>
          </cell>
          <cell r="J90" t="str">
            <v>68 (58-77)</v>
          </cell>
        </row>
        <row r="91">
          <cell r="C91" t="str">
            <v>Johnny Sexton</v>
          </cell>
          <cell r="D91">
            <v>90</v>
          </cell>
          <cell r="E91">
            <v>72.7</v>
          </cell>
          <cell r="F91">
            <v>67.900000000000006</v>
          </cell>
          <cell r="G91">
            <v>59.6</v>
          </cell>
          <cell r="H91">
            <v>75.099999999999994</v>
          </cell>
          <cell r="I91">
            <v>-0.23</v>
          </cell>
          <cell r="J91" t="str">
            <v>68 (60-75)</v>
          </cell>
        </row>
        <row r="92">
          <cell r="C92" t="str">
            <v>Martin Rodriguez</v>
          </cell>
          <cell r="D92">
            <v>91</v>
          </cell>
          <cell r="E92">
            <v>72.7</v>
          </cell>
          <cell r="F92">
            <v>67.8</v>
          </cell>
          <cell r="G92">
            <v>57.6</v>
          </cell>
          <cell r="H92">
            <v>76.599999999999994</v>
          </cell>
          <cell r="I92">
            <v>-0.23</v>
          </cell>
          <cell r="J92" t="str">
            <v>68 (58-77)</v>
          </cell>
        </row>
        <row r="93">
          <cell r="C93" t="str">
            <v>Jean-Baptiste Elissalde</v>
          </cell>
          <cell r="D93">
            <v>92</v>
          </cell>
          <cell r="E93">
            <v>72.7</v>
          </cell>
          <cell r="F93">
            <v>67.8</v>
          </cell>
          <cell r="G93">
            <v>60.2</v>
          </cell>
          <cell r="H93">
            <v>74.599999999999994</v>
          </cell>
          <cell r="I93">
            <v>-0.23</v>
          </cell>
          <cell r="J93" t="str">
            <v>68 (60-75)</v>
          </cell>
        </row>
        <row r="94">
          <cell r="C94" t="str">
            <v>Alex King</v>
          </cell>
          <cell r="D94">
            <v>93</v>
          </cell>
          <cell r="E94">
            <v>72.7</v>
          </cell>
          <cell r="F94">
            <v>67.8</v>
          </cell>
          <cell r="G94">
            <v>56.6</v>
          </cell>
          <cell r="H94">
            <v>77.2</v>
          </cell>
          <cell r="I94">
            <v>-0.24</v>
          </cell>
          <cell r="J94" t="str">
            <v>68 (57-77)</v>
          </cell>
        </row>
        <row r="95">
          <cell r="C95" t="str">
            <v>Colin Slade</v>
          </cell>
          <cell r="D95">
            <v>94</v>
          </cell>
          <cell r="E95">
            <v>72.7</v>
          </cell>
          <cell r="F95">
            <v>67.599999999999994</v>
          </cell>
          <cell r="G95">
            <v>57.6</v>
          </cell>
          <cell r="H95">
            <v>76.3</v>
          </cell>
          <cell r="I95">
            <v>-0.24</v>
          </cell>
          <cell r="J95" t="str">
            <v>68 (58-76)</v>
          </cell>
        </row>
        <row r="96">
          <cell r="C96" t="str">
            <v>Yann Delaigue</v>
          </cell>
          <cell r="D96">
            <v>95</v>
          </cell>
          <cell r="E96">
            <v>72.7</v>
          </cell>
          <cell r="F96">
            <v>67.400000000000006</v>
          </cell>
          <cell r="G96">
            <v>56.2</v>
          </cell>
          <cell r="H96">
            <v>76.900000000000006</v>
          </cell>
          <cell r="I96">
            <v>-0.25</v>
          </cell>
          <cell r="J96" t="str">
            <v>67 (56-77)</v>
          </cell>
        </row>
        <row r="97">
          <cell r="C97" t="str">
            <v>Julian Huxley</v>
          </cell>
          <cell r="D97">
            <v>96</v>
          </cell>
          <cell r="E97">
            <v>72.7</v>
          </cell>
          <cell r="F97">
            <v>67.3</v>
          </cell>
          <cell r="G97">
            <v>56.4</v>
          </cell>
          <cell r="H97">
            <v>76.7</v>
          </cell>
          <cell r="I97">
            <v>-0.26</v>
          </cell>
          <cell r="J97" t="str">
            <v>67 (56-77)</v>
          </cell>
        </row>
        <row r="98">
          <cell r="C98" t="str">
            <v>Aaron Mauger</v>
          </cell>
          <cell r="D98">
            <v>97</v>
          </cell>
          <cell r="E98">
            <v>72.7</v>
          </cell>
          <cell r="F98">
            <v>67.3</v>
          </cell>
          <cell r="G98">
            <v>56.7</v>
          </cell>
          <cell r="H98">
            <v>76.5</v>
          </cell>
          <cell r="I98">
            <v>-0.26</v>
          </cell>
          <cell r="J98" t="str">
            <v>67 (57-77)</v>
          </cell>
        </row>
        <row r="99">
          <cell r="C99" t="str">
            <v>Ionut Tofan</v>
          </cell>
          <cell r="D99">
            <v>98</v>
          </cell>
          <cell r="E99">
            <v>72.7</v>
          </cell>
          <cell r="F99">
            <v>67.3</v>
          </cell>
          <cell r="G99">
            <v>57</v>
          </cell>
          <cell r="H99">
            <v>76.099999999999994</v>
          </cell>
          <cell r="I99">
            <v>-0.26</v>
          </cell>
          <cell r="J99" t="str">
            <v>67 (57-76)</v>
          </cell>
        </row>
        <row r="100">
          <cell r="C100" t="str">
            <v>Felipe Contepomi</v>
          </cell>
          <cell r="D100">
            <v>99</v>
          </cell>
          <cell r="E100">
            <v>72.7</v>
          </cell>
          <cell r="F100">
            <v>67.2</v>
          </cell>
          <cell r="G100">
            <v>60.6</v>
          </cell>
          <cell r="H100">
            <v>73.2</v>
          </cell>
          <cell r="I100">
            <v>-0.26</v>
          </cell>
          <cell r="J100" t="str">
            <v>67 (61-73)</v>
          </cell>
        </row>
        <row r="101">
          <cell r="C101" t="str">
            <v>Luciano Orquera</v>
          </cell>
          <cell r="D101">
            <v>100</v>
          </cell>
          <cell r="E101">
            <v>72.7</v>
          </cell>
          <cell r="F101">
            <v>67.2</v>
          </cell>
          <cell r="G101">
            <v>56.1</v>
          </cell>
          <cell r="H101">
            <v>76.599999999999994</v>
          </cell>
          <cell r="I101">
            <v>-0.26</v>
          </cell>
          <cell r="J101" t="str">
            <v>67 (56-77)</v>
          </cell>
        </row>
        <row r="102">
          <cell r="C102" t="str">
            <v>Carlos Spencer</v>
          </cell>
          <cell r="D102">
            <v>101</v>
          </cell>
          <cell r="E102">
            <v>72.7</v>
          </cell>
          <cell r="F102">
            <v>65.2</v>
          </cell>
          <cell r="G102">
            <v>55.9</v>
          </cell>
          <cell r="H102">
            <v>73.400000000000006</v>
          </cell>
          <cell r="I102">
            <v>-0.35</v>
          </cell>
          <cell r="J102" t="str">
            <v>65 (56-73)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ck Rankings 2002-2011_Importa"/>
    </sheetNames>
    <sheetDataSet>
      <sheetData sheetId="0">
        <row r="2">
          <cell r="G2" t="str">
            <v>James OConnor</v>
          </cell>
          <cell r="H2">
            <v>0.17</v>
          </cell>
          <cell r="I2">
            <v>0.20499999999999999</v>
          </cell>
          <cell r="J2">
            <v>5640</v>
          </cell>
          <cell r="K2">
            <v>0.81</v>
          </cell>
          <cell r="L2">
            <v>0.41880000000000001</v>
          </cell>
          <cell r="M2">
            <v>0.1</v>
          </cell>
          <cell r="N2">
            <v>-0.17150000000000001</v>
          </cell>
          <cell r="O2">
            <v>0.50309999999999999</v>
          </cell>
          <cell r="P2">
            <v>1.14524</v>
          </cell>
          <cell r="Q2">
            <v>3.1432000000000002</v>
          </cell>
          <cell r="R2">
            <v>76</v>
          </cell>
          <cell r="S2">
            <v>0.80793000000000004</v>
          </cell>
          <cell r="T2">
            <v>1.48255</v>
          </cell>
          <cell r="U2">
            <v>2.2432599999999998</v>
          </cell>
          <cell r="V2">
            <v>4.4041600000000001</v>
          </cell>
          <cell r="W2">
            <v>69</v>
          </cell>
          <cell r="X2">
            <v>81</v>
          </cell>
          <cell r="Y2">
            <v>1</v>
          </cell>
          <cell r="Z2" t="str">
            <v>76 (69-81)</v>
          </cell>
        </row>
        <row r="3">
          <cell r="G3" t="str">
            <v>Morne Steyn</v>
          </cell>
          <cell r="H3">
            <v>0.16</v>
          </cell>
          <cell r="I3">
            <v>0.2097</v>
          </cell>
          <cell r="J3">
            <v>5640</v>
          </cell>
          <cell r="K3">
            <v>0.77</v>
          </cell>
          <cell r="L3">
            <v>0.43909999999999999</v>
          </cell>
          <cell r="M3">
            <v>0.1</v>
          </cell>
          <cell r="N3">
            <v>-0.18279999999999999</v>
          </cell>
          <cell r="O3">
            <v>0.50739999999999996</v>
          </cell>
          <cell r="P3">
            <v>1.14175</v>
          </cell>
          <cell r="Q3">
            <v>3.1322299999999998</v>
          </cell>
          <cell r="R3">
            <v>76</v>
          </cell>
          <cell r="S3">
            <v>0.79668000000000005</v>
          </cell>
          <cell r="T3">
            <v>1.48681</v>
          </cell>
          <cell r="U3">
            <v>2.2181700000000002</v>
          </cell>
          <cell r="V3">
            <v>4.4229500000000002</v>
          </cell>
          <cell r="W3">
            <v>69</v>
          </cell>
          <cell r="X3">
            <v>82</v>
          </cell>
          <cell r="Y3">
            <v>2</v>
          </cell>
          <cell r="Z3" t="str">
            <v>76 (69-82)</v>
          </cell>
        </row>
        <row r="4">
          <cell r="G4" t="str">
            <v>Stirling Mortlock</v>
          </cell>
          <cell r="H4">
            <v>0.16</v>
          </cell>
          <cell r="I4">
            <v>0.20469999999999999</v>
          </cell>
          <cell r="J4">
            <v>5640</v>
          </cell>
          <cell r="K4">
            <v>0.77</v>
          </cell>
          <cell r="L4">
            <v>0.43990000000000001</v>
          </cell>
          <cell r="M4">
            <v>0.1</v>
          </cell>
          <cell r="N4">
            <v>-0.1787</v>
          </cell>
          <cell r="O4">
            <v>0.49490000000000001</v>
          </cell>
          <cell r="P4">
            <v>1.1375599999999999</v>
          </cell>
          <cell r="Q4">
            <v>3.1191399999999998</v>
          </cell>
          <cell r="R4">
            <v>76</v>
          </cell>
          <cell r="S4">
            <v>0.80079</v>
          </cell>
          <cell r="T4">
            <v>1.4743200000000001</v>
          </cell>
          <cell r="U4">
            <v>2.2273100000000001</v>
          </cell>
          <cell r="V4">
            <v>4.36808</v>
          </cell>
          <cell r="W4">
            <v>69</v>
          </cell>
          <cell r="X4">
            <v>81</v>
          </cell>
          <cell r="Y4">
            <v>3</v>
          </cell>
          <cell r="Z4" t="str">
            <v>76 (69-81)</v>
          </cell>
        </row>
        <row r="5">
          <cell r="G5" t="str">
            <v>Gonzalo Quesada</v>
          </cell>
          <cell r="H5">
            <v>0.13</v>
          </cell>
          <cell r="I5">
            <v>0.20549999999999999</v>
          </cell>
          <cell r="J5">
            <v>5640</v>
          </cell>
          <cell r="K5">
            <v>0.63</v>
          </cell>
          <cell r="L5">
            <v>0.52729999999999999</v>
          </cell>
          <cell r="M5">
            <v>0.1</v>
          </cell>
          <cell r="N5">
            <v>-0.20810000000000001</v>
          </cell>
          <cell r="O5">
            <v>0.46789999999999998</v>
          </cell>
          <cell r="P5">
            <v>1.10934</v>
          </cell>
          <cell r="Q5">
            <v>3.0323500000000001</v>
          </cell>
          <cell r="R5">
            <v>75</v>
          </cell>
          <cell r="S5">
            <v>0.77134000000000003</v>
          </cell>
          <cell r="T5">
            <v>1.4473400000000001</v>
          </cell>
          <cell r="U5">
            <v>2.1626500000000002</v>
          </cell>
          <cell r="V5">
            <v>4.2517899999999997</v>
          </cell>
          <cell r="W5">
            <v>68</v>
          </cell>
          <cell r="X5">
            <v>81</v>
          </cell>
          <cell r="Y5">
            <v>4</v>
          </cell>
          <cell r="Z5" t="str">
            <v>75 (68-81)</v>
          </cell>
        </row>
        <row r="6">
          <cell r="G6" t="str">
            <v>Olly Barkley</v>
          </cell>
          <cell r="H6">
            <v>0.13</v>
          </cell>
          <cell r="I6">
            <v>0.2293</v>
          </cell>
          <cell r="J6">
            <v>5640</v>
          </cell>
          <cell r="K6">
            <v>0.55000000000000004</v>
          </cell>
          <cell r="L6">
            <v>0.58350000000000002</v>
          </cell>
          <cell r="M6">
            <v>0.1</v>
          </cell>
          <cell r="N6">
            <v>-0.2515</v>
          </cell>
          <cell r="O6">
            <v>0.50290000000000001</v>
          </cell>
          <cell r="P6">
            <v>1.1051800000000001</v>
          </cell>
          <cell r="Q6">
            <v>3.0197699999999998</v>
          </cell>
          <cell r="R6">
            <v>75</v>
          </cell>
          <cell r="S6">
            <v>0.72796000000000005</v>
          </cell>
          <cell r="T6">
            <v>1.4823999999999999</v>
          </cell>
          <cell r="U6">
            <v>2.0708500000000001</v>
          </cell>
          <cell r="V6">
            <v>4.4035000000000002</v>
          </cell>
          <cell r="W6">
            <v>67</v>
          </cell>
          <cell r="X6">
            <v>81</v>
          </cell>
          <cell r="Y6">
            <v>5</v>
          </cell>
          <cell r="Z6" t="str">
            <v>75 (67-81)</v>
          </cell>
        </row>
        <row r="7">
          <cell r="G7" t="str">
            <v>Charlie Hodgson</v>
          </cell>
          <cell r="H7">
            <v>0.13</v>
          </cell>
          <cell r="I7">
            <v>0.21879999999999999</v>
          </cell>
          <cell r="J7">
            <v>5640</v>
          </cell>
          <cell r="K7">
            <v>0.56999999999999995</v>
          </cell>
          <cell r="L7">
            <v>0.56630000000000003</v>
          </cell>
          <cell r="M7">
            <v>0.1</v>
          </cell>
          <cell r="N7">
            <v>-0.23449999999999999</v>
          </cell>
          <cell r="O7">
            <v>0.48549999999999999</v>
          </cell>
          <cell r="P7">
            <v>1.1049500000000001</v>
          </cell>
          <cell r="Q7">
            <v>3.0190800000000002</v>
          </cell>
          <cell r="R7">
            <v>75</v>
          </cell>
          <cell r="S7">
            <v>0.74494000000000005</v>
          </cell>
          <cell r="T7">
            <v>1.4649700000000001</v>
          </cell>
          <cell r="U7">
            <v>2.1063100000000001</v>
          </cell>
          <cell r="V7">
            <v>4.3273900000000003</v>
          </cell>
          <cell r="W7">
            <v>68</v>
          </cell>
          <cell r="X7">
            <v>81</v>
          </cell>
          <cell r="Y7">
            <v>6</v>
          </cell>
          <cell r="Z7" t="str">
            <v>75 (68-81)</v>
          </cell>
        </row>
        <row r="8">
          <cell r="G8" t="str">
            <v>Andrew Goode</v>
          </cell>
          <cell r="H8">
            <v>0.11</v>
          </cell>
          <cell r="I8">
            <v>0.22800000000000001</v>
          </cell>
          <cell r="J8">
            <v>5640</v>
          </cell>
          <cell r="K8">
            <v>0.5</v>
          </cell>
          <cell r="L8">
            <v>0.61509999999999998</v>
          </cell>
          <cell r="M8">
            <v>0.1</v>
          </cell>
          <cell r="N8">
            <v>-0.26050000000000001</v>
          </cell>
          <cell r="O8">
            <v>0.48980000000000001</v>
          </cell>
          <cell r="P8">
            <v>1.09413</v>
          </cell>
          <cell r="Q8">
            <v>2.9865900000000001</v>
          </cell>
          <cell r="R8">
            <v>75</v>
          </cell>
          <cell r="S8">
            <v>0.71897999999999995</v>
          </cell>
          <cell r="T8">
            <v>1.46929</v>
          </cell>
          <cell r="U8">
            <v>2.05233</v>
          </cell>
          <cell r="V8">
            <v>4.3461400000000001</v>
          </cell>
          <cell r="W8">
            <v>67</v>
          </cell>
          <cell r="X8">
            <v>81</v>
          </cell>
          <cell r="Y8">
            <v>7</v>
          </cell>
          <cell r="Z8" t="str">
            <v>75 (67-81)</v>
          </cell>
        </row>
        <row r="9">
          <cell r="G9" t="str">
            <v>Felipe Contepomi</v>
          </cell>
          <cell r="H9">
            <v>0.11</v>
          </cell>
          <cell r="I9">
            <v>0.20710000000000001</v>
          </cell>
          <cell r="J9">
            <v>5640</v>
          </cell>
          <cell r="K9">
            <v>0.53</v>
          </cell>
          <cell r="L9">
            <v>0.59499999999999997</v>
          </cell>
          <cell r="M9">
            <v>0.1</v>
          </cell>
          <cell r="N9">
            <v>-0.2306</v>
          </cell>
          <cell r="O9">
            <v>0.45069999999999999</v>
          </cell>
          <cell r="P9">
            <v>1.08955</v>
          </cell>
          <cell r="Q9">
            <v>2.9729199999999998</v>
          </cell>
          <cell r="R9">
            <v>75</v>
          </cell>
          <cell r="S9">
            <v>0.74890000000000001</v>
          </cell>
          <cell r="T9">
            <v>1.4301900000000001</v>
          </cell>
          <cell r="U9">
            <v>2.1146699999999998</v>
          </cell>
          <cell r="V9">
            <v>4.1795</v>
          </cell>
          <cell r="W9">
            <v>68</v>
          </cell>
          <cell r="X9">
            <v>81</v>
          </cell>
          <cell r="Y9">
            <v>8</v>
          </cell>
          <cell r="Z9" t="str">
            <v>75 (68-81)</v>
          </cell>
        </row>
        <row r="10">
          <cell r="G10" t="str">
            <v>Andrea Marcato</v>
          </cell>
          <cell r="H10">
            <v>0.11</v>
          </cell>
          <cell r="I10">
            <v>0.2228</v>
          </cell>
          <cell r="J10">
            <v>5640</v>
          </cell>
          <cell r="K10">
            <v>0.49</v>
          </cell>
          <cell r="L10">
            <v>0.62139999999999995</v>
          </cell>
          <cell r="M10">
            <v>0.1</v>
          </cell>
          <cell r="N10">
            <v>-0.25650000000000001</v>
          </cell>
          <cell r="O10">
            <v>0.47649999999999998</v>
          </cell>
          <cell r="P10">
            <v>1.0894600000000001</v>
          </cell>
          <cell r="Q10">
            <v>2.9726699999999999</v>
          </cell>
          <cell r="R10">
            <v>75</v>
          </cell>
          <cell r="S10">
            <v>0.72299999999999998</v>
          </cell>
          <cell r="T10">
            <v>1.4559200000000001</v>
          </cell>
          <cell r="U10">
            <v>2.0606100000000001</v>
          </cell>
          <cell r="V10">
            <v>4.28843</v>
          </cell>
          <cell r="W10">
            <v>67</v>
          </cell>
          <cell r="X10">
            <v>81</v>
          </cell>
          <cell r="Y10">
            <v>9</v>
          </cell>
          <cell r="Z10" t="str">
            <v>75 (67-81)</v>
          </cell>
        </row>
        <row r="11">
          <cell r="G11" t="str">
            <v>Nicky Little</v>
          </cell>
          <cell r="H11">
            <v>0.11</v>
          </cell>
          <cell r="I11">
            <v>0.20910000000000001</v>
          </cell>
          <cell r="J11">
            <v>5640</v>
          </cell>
          <cell r="K11">
            <v>0.52</v>
          </cell>
          <cell r="L11">
            <v>0.6038</v>
          </cell>
          <cell r="M11">
            <v>0.1</v>
          </cell>
          <cell r="N11">
            <v>-0.2354</v>
          </cell>
          <cell r="O11">
            <v>0.45240000000000002</v>
          </cell>
          <cell r="P11">
            <v>1.08796</v>
          </cell>
          <cell r="Q11">
            <v>2.9681999999999999</v>
          </cell>
          <cell r="R11">
            <v>75</v>
          </cell>
          <cell r="S11">
            <v>0.74404000000000003</v>
          </cell>
          <cell r="T11">
            <v>1.43187</v>
          </cell>
          <cell r="U11">
            <v>2.1044200000000002</v>
          </cell>
          <cell r="V11">
            <v>4.1865199999999998</v>
          </cell>
          <cell r="W11">
            <v>68</v>
          </cell>
          <cell r="X11">
            <v>81</v>
          </cell>
          <cell r="Y11">
            <v>10</v>
          </cell>
          <cell r="Z11" t="str">
            <v>75 (68-81)</v>
          </cell>
        </row>
        <row r="12">
          <cell r="G12" t="str">
            <v>Luke McAlister</v>
          </cell>
          <cell r="H12">
            <v>0.09</v>
          </cell>
          <cell r="I12">
            <v>0.22670000000000001</v>
          </cell>
          <cell r="J12">
            <v>5640</v>
          </cell>
          <cell r="K12">
            <v>0.4</v>
          </cell>
          <cell r="L12">
            <v>0.68610000000000004</v>
          </cell>
          <cell r="M12">
            <v>0.1</v>
          </cell>
          <cell r="N12">
            <v>-0.28139999999999998</v>
          </cell>
          <cell r="O12">
            <v>0.46460000000000001</v>
          </cell>
          <cell r="P12">
            <v>1.07108</v>
          </cell>
          <cell r="Q12">
            <v>2.9185400000000001</v>
          </cell>
          <cell r="R12">
            <v>74</v>
          </cell>
          <cell r="S12">
            <v>0.69806999999999997</v>
          </cell>
          <cell r="T12">
            <v>1.4440999999999999</v>
          </cell>
          <cell r="U12">
            <v>2.0098699999999998</v>
          </cell>
          <cell r="V12">
            <v>4.2380199999999997</v>
          </cell>
          <cell r="W12">
            <v>67</v>
          </cell>
          <cell r="X12">
            <v>81</v>
          </cell>
          <cell r="Y12">
            <v>11</v>
          </cell>
          <cell r="Z12" t="str">
            <v>74 (67-81)</v>
          </cell>
        </row>
        <row r="13">
          <cell r="G13" t="str">
            <v>Merab Kvirikashvili</v>
          </cell>
          <cell r="H13">
            <v>0.08</v>
          </cell>
          <cell r="I13">
            <v>0.23749999999999999</v>
          </cell>
          <cell r="J13">
            <v>5640</v>
          </cell>
          <cell r="K13">
            <v>0.34</v>
          </cell>
          <cell r="L13">
            <v>0.7349</v>
          </cell>
          <cell r="M13">
            <v>0.1</v>
          </cell>
          <cell r="N13">
            <v>-0.31030000000000002</v>
          </cell>
          <cell r="O13">
            <v>0.47110000000000002</v>
          </cell>
          <cell r="P13">
            <v>1.0598700000000001</v>
          </cell>
          <cell r="Q13">
            <v>2.8860000000000001</v>
          </cell>
          <cell r="R13">
            <v>74</v>
          </cell>
          <cell r="S13">
            <v>0.66917000000000004</v>
          </cell>
          <cell r="T13">
            <v>1.4505600000000001</v>
          </cell>
          <cell r="U13">
            <v>1.9526300000000001</v>
          </cell>
          <cell r="V13">
            <v>4.2655200000000004</v>
          </cell>
          <cell r="W13">
            <v>66</v>
          </cell>
          <cell r="X13">
            <v>81</v>
          </cell>
          <cell r="Y13">
            <v>12</v>
          </cell>
          <cell r="Z13" t="str">
            <v>74 (66-81)</v>
          </cell>
        </row>
        <row r="14">
          <cell r="G14" t="str">
            <v>Andre Pretorius</v>
          </cell>
          <cell r="H14">
            <v>0.08</v>
          </cell>
          <cell r="I14">
            <v>0.2135</v>
          </cell>
          <cell r="J14">
            <v>5640</v>
          </cell>
          <cell r="K14">
            <v>0.35</v>
          </cell>
          <cell r="L14">
            <v>0.72389999999999999</v>
          </cell>
          <cell r="M14">
            <v>0.1</v>
          </cell>
          <cell r="N14">
            <v>-0.27579999999999999</v>
          </cell>
          <cell r="O14">
            <v>0.42659999999999998</v>
          </cell>
          <cell r="P14">
            <v>1.0548599999999999</v>
          </cell>
          <cell r="Q14">
            <v>2.8715799999999998</v>
          </cell>
          <cell r="R14">
            <v>74</v>
          </cell>
          <cell r="S14">
            <v>0.70367999999999997</v>
          </cell>
          <cell r="T14">
            <v>1.40605</v>
          </cell>
          <cell r="U14">
            <v>2.0211800000000002</v>
          </cell>
          <cell r="V14">
            <v>4.0797999999999996</v>
          </cell>
          <cell r="W14">
            <v>67</v>
          </cell>
          <cell r="X14">
            <v>80</v>
          </cell>
          <cell r="Y14">
            <v>13</v>
          </cell>
          <cell r="Z14" t="str">
            <v>74 (67-80)</v>
          </cell>
        </row>
        <row r="15">
          <cell r="G15" t="str">
            <v>Frederic Michalak</v>
          </cell>
          <cell r="H15">
            <v>7.0000000000000007E-2</v>
          </cell>
          <cell r="I15">
            <v>0.21360000000000001</v>
          </cell>
          <cell r="J15">
            <v>5640</v>
          </cell>
          <cell r="K15">
            <v>0.34</v>
          </cell>
          <cell r="L15">
            <v>0.73440000000000005</v>
          </cell>
          <cell r="M15">
            <v>0.1</v>
          </cell>
          <cell r="N15">
            <v>-0.27900000000000003</v>
          </cell>
          <cell r="O15">
            <v>0.42399999999999999</v>
          </cell>
          <cell r="P15">
            <v>1.0519499999999999</v>
          </cell>
          <cell r="Q15">
            <v>2.8632399999999998</v>
          </cell>
          <cell r="R15">
            <v>74</v>
          </cell>
          <cell r="S15">
            <v>0.70047999999999999</v>
          </cell>
          <cell r="T15">
            <v>1.40343</v>
          </cell>
          <cell r="U15">
            <v>2.01471</v>
          </cell>
          <cell r="V15">
            <v>4.0691499999999996</v>
          </cell>
          <cell r="W15">
            <v>67</v>
          </cell>
          <cell r="X15">
            <v>80</v>
          </cell>
          <cell r="Y15">
            <v>14</v>
          </cell>
          <cell r="Z15" t="str">
            <v>74 (67-80)</v>
          </cell>
        </row>
        <row r="16">
          <cell r="G16" t="str">
            <v>Elton Flatley</v>
          </cell>
          <cell r="H16">
            <v>7.0000000000000007E-2</v>
          </cell>
          <cell r="I16">
            <v>0.2301</v>
          </cell>
          <cell r="J16">
            <v>5640</v>
          </cell>
          <cell r="K16">
            <v>0.31</v>
          </cell>
          <cell r="L16">
            <v>0.7581</v>
          </cell>
          <cell r="M16">
            <v>0.1</v>
          </cell>
          <cell r="N16">
            <v>-0.30769999999999997</v>
          </cell>
          <cell r="O16">
            <v>0.44950000000000001</v>
          </cell>
          <cell r="P16">
            <v>1.0503499999999999</v>
          </cell>
          <cell r="Q16">
            <v>2.8586499999999999</v>
          </cell>
          <cell r="R16">
            <v>74</v>
          </cell>
          <cell r="S16">
            <v>0.67173000000000005</v>
          </cell>
          <cell r="T16">
            <v>1.4289700000000001</v>
          </cell>
          <cell r="U16">
            <v>1.9576100000000001</v>
          </cell>
          <cell r="V16">
            <v>4.1744000000000003</v>
          </cell>
          <cell r="W16">
            <v>66</v>
          </cell>
          <cell r="X16">
            <v>81</v>
          </cell>
          <cell r="Y16">
            <v>15</v>
          </cell>
          <cell r="Z16" t="str">
            <v>74 (66-81)</v>
          </cell>
        </row>
        <row r="17">
          <cell r="G17" t="str">
            <v>Ionut Tofan</v>
          </cell>
          <cell r="H17">
            <v>7.0000000000000007E-2</v>
          </cell>
          <cell r="I17">
            <v>0.22720000000000001</v>
          </cell>
          <cell r="J17">
            <v>5640</v>
          </cell>
          <cell r="K17">
            <v>0.3</v>
          </cell>
          <cell r="L17">
            <v>0.7631</v>
          </cell>
          <cell r="M17">
            <v>0.1</v>
          </cell>
          <cell r="N17">
            <v>-0.30530000000000002</v>
          </cell>
          <cell r="O17">
            <v>0.44219999999999998</v>
          </cell>
          <cell r="P17">
            <v>1.04793</v>
          </cell>
          <cell r="Q17">
            <v>2.85175</v>
          </cell>
          <cell r="R17">
            <v>74</v>
          </cell>
          <cell r="S17">
            <v>0.67418</v>
          </cell>
          <cell r="T17">
            <v>1.4216899999999999</v>
          </cell>
          <cell r="U17">
            <v>1.9624200000000001</v>
          </cell>
          <cell r="V17">
            <v>4.1441299999999996</v>
          </cell>
          <cell r="W17">
            <v>66</v>
          </cell>
          <cell r="X17">
            <v>81</v>
          </cell>
          <cell r="Y17">
            <v>16</v>
          </cell>
          <cell r="Z17" t="str">
            <v>74 (66-81)</v>
          </cell>
        </row>
        <row r="18">
          <cell r="G18" t="str">
            <v>Jean-Baptiste Elissalde</v>
          </cell>
          <cell r="H18">
            <v>7.0000000000000007E-2</v>
          </cell>
          <cell r="I18">
            <v>0.21790000000000001</v>
          </cell>
          <cell r="J18">
            <v>5640</v>
          </cell>
          <cell r="K18">
            <v>0.3</v>
          </cell>
          <cell r="L18">
            <v>0.76370000000000005</v>
          </cell>
          <cell r="M18">
            <v>0.1</v>
          </cell>
          <cell r="N18">
            <v>-0.29299999999999998</v>
          </cell>
          <cell r="O18">
            <v>0.42409999999999998</v>
          </cell>
          <cell r="P18">
            <v>1.04497</v>
          </cell>
          <cell r="Q18">
            <v>2.8433099999999998</v>
          </cell>
          <cell r="R18">
            <v>74</v>
          </cell>
          <cell r="S18">
            <v>0.68642999999999998</v>
          </cell>
          <cell r="T18">
            <v>1.40351</v>
          </cell>
          <cell r="U18">
            <v>1.9865999999999999</v>
          </cell>
          <cell r="V18">
            <v>4.0694600000000003</v>
          </cell>
          <cell r="W18">
            <v>67</v>
          </cell>
          <cell r="X18">
            <v>80</v>
          </cell>
          <cell r="Y18">
            <v>17</v>
          </cell>
          <cell r="Z18" t="str">
            <v>74 (67-80)</v>
          </cell>
        </row>
        <row r="19">
          <cell r="G19" t="str">
            <v>Aaron Mauger</v>
          </cell>
          <cell r="H19">
            <v>0.06</v>
          </cell>
          <cell r="I19">
            <v>0.23719999999999999</v>
          </cell>
          <cell r="J19">
            <v>5640</v>
          </cell>
          <cell r="K19">
            <v>0.26</v>
          </cell>
          <cell r="L19">
            <v>0.79320000000000002</v>
          </cell>
          <cell r="M19">
            <v>0.1</v>
          </cell>
          <cell r="N19">
            <v>-0.32800000000000001</v>
          </cell>
          <cell r="O19">
            <v>0.45240000000000002</v>
          </cell>
          <cell r="P19">
            <v>1.0416399999999999</v>
          </cell>
          <cell r="Q19">
            <v>2.83385</v>
          </cell>
          <cell r="R19">
            <v>74</v>
          </cell>
          <cell r="S19">
            <v>0.65141000000000004</v>
          </cell>
          <cell r="T19">
            <v>1.43187</v>
          </cell>
          <cell r="U19">
            <v>1.9182300000000001</v>
          </cell>
          <cell r="V19">
            <v>4.1865199999999998</v>
          </cell>
          <cell r="W19">
            <v>66</v>
          </cell>
          <cell r="X19">
            <v>81</v>
          </cell>
          <cell r="Y19">
            <v>18</v>
          </cell>
          <cell r="Z19" t="str">
            <v>74 (66-81)</v>
          </cell>
        </row>
        <row r="20">
          <cell r="G20" t="str">
            <v>Earl Va'a</v>
          </cell>
          <cell r="H20">
            <v>0.06</v>
          </cell>
          <cell r="I20">
            <v>0.2281</v>
          </cell>
          <cell r="J20">
            <v>5640</v>
          </cell>
          <cell r="K20">
            <v>0.27</v>
          </cell>
          <cell r="L20">
            <v>0.78669999999999995</v>
          </cell>
          <cell r="M20">
            <v>0.1</v>
          </cell>
          <cell r="N20">
            <v>-0.3135</v>
          </cell>
          <cell r="O20">
            <v>0.43690000000000001</v>
          </cell>
          <cell r="P20">
            <v>1.0411600000000001</v>
          </cell>
          <cell r="Q20">
            <v>2.8325100000000001</v>
          </cell>
          <cell r="R20">
            <v>74</v>
          </cell>
          <cell r="S20">
            <v>0.66593999999999998</v>
          </cell>
          <cell r="T20">
            <v>1.41639</v>
          </cell>
          <cell r="U20">
            <v>1.94631</v>
          </cell>
          <cell r="V20">
            <v>4.1222200000000004</v>
          </cell>
          <cell r="W20">
            <v>66</v>
          </cell>
          <cell r="X20">
            <v>80</v>
          </cell>
          <cell r="Y20">
            <v>19</v>
          </cell>
          <cell r="Z20" t="str">
            <v>74 (66-80)</v>
          </cell>
        </row>
        <row r="21">
          <cell r="G21" t="str">
            <v>Ramiro Pez</v>
          </cell>
          <cell r="H21">
            <v>0.06</v>
          </cell>
          <cell r="I21">
            <v>0.2235</v>
          </cell>
          <cell r="J21">
            <v>5640</v>
          </cell>
          <cell r="K21">
            <v>0.27</v>
          </cell>
          <cell r="L21">
            <v>0.78959999999999997</v>
          </cell>
          <cell r="M21">
            <v>0.1</v>
          </cell>
          <cell r="N21">
            <v>-0.308</v>
          </cell>
          <cell r="O21">
            <v>0.42730000000000001</v>
          </cell>
          <cell r="P21">
            <v>1.03908</v>
          </cell>
          <cell r="Q21">
            <v>2.8266300000000002</v>
          </cell>
          <cell r="R21">
            <v>74</v>
          </cell>
          <cell r="S21">
            <v>0.67142999999999997</v>
          </cell>
          <cell r="T21">
            <v>1.40673</v>
          </cell>
          <cell r="U21">
            <v>1.9570399999999999</v>
          </cell>
          <cell r="V21">
            <v>4.0826000000000002</v>
          </cell>
          <cell r="W21">
            <v>66</v>
          </cell>
          <cell r="X21">
            <v>80</v>
          </cell>
          <cell r="Y21">
            <v>20</v>
          </cell>
          <cell r="Z21" t="str">
            <v>74 (66-80)</v>
          </cell>
        </row>
        <row r="22">
          <cell r="G22" t="str">
            <v>Paul Grayson</v>
          </cell>
          <cell r="H22">
            <v>0.06</v>
          </cell>
          <cell r="I22">
            <v>0.22559999999999999</v>
          </cell>
          <cell r="J22">
            <v>5640</v>
          </cell>
          <cell r="K22">
            <v>0.26</v>
          </cell>
          <cell r="L22">
            <v>0.79569999999999996</v>
          </cell>
          <cell r="M22">
            <v>0.1</v>
          </cell>
          <cell r="N22">
            <v>-0.31269999999999998</v>
          </cell>
          <cell r="O22">
            <v>0.42949999999999999</v>
          </cell>
          <cell r="P22">
            <v>1.03786</v>
          </cell>
          <cell r="Q22">
            <v>2.8231600000000001</v>
          </cell>
          <cell r="R22">
            <v>74</v>
          </cell>
          <cell r="S22">
            <v>0.66674</v>
          </cell>
          <cell r="T22">
            <v>1.4089700000000001</v>
          </cell>
          <cell r="U22">
            <v>1.9478800000000001</v>
          </cell>
          <cell r="V22">
            <v>4.0917500000000002</v>
          </cell>
          <cell r="W22">
            <v>66</v>
          </cell>
          <cell r="X22">
            <v>80</v>
          </cell>
          <cell r="Y22">
            <v>21</v>
          </cell>
          <cell r="Z22" t="str">
            <v>74 (66-80)</v>
          </cell>
        </row>
        <row r="23">
          <cell r="G23" t="str">
            <v>Brendan Laney</v>
          </cell>
          <cell r="H23">
            <v>0.06</v>
          </cell>
          <cell r="I23">
            <v>0.21929999999999999</v>
          </cell>
          <cell r="J23">
            <v>5640</v>
          </cell>
          <cell r="K23">
            <v>0.25</v>
          </cell>
          <cell r="L23">
            <v>0.79900000000000004</v>
          </cell>
          <cell r="M23">
            <v>0.1</v>
          </cell>
          <cell r="N23">
            <v>-0.3049</v>
          </cell>
          <cell r="O23">
            <v>0.41660000000000003</v>
          </cell>
          <cell r="P23">
            <v>1.0353000000000001</v>
          </cell>
          <cell r="Q23">
            <v>2.8159399999999999</v>
          </cell>
          <cell r="R23">
            <v>74</v>
          </cell>
          <cell r="S23">
            <v>0.67452000000000001</v>
          </cell>
          <cell r="T23">
            <v>1.3960699999999999</v>
          </cell>
          <cell r="U23">
            <v>1.9631000000000001</v>
          </cell>
          <cell r="V23">
            <v>4.0392999999999999</v>
          </cell>
          <cell r="W23">
            <v>66</v>
          </cell>
          <cell r="X23">
            <v>80</v>
          </cell>
          <cell r="Y23">
            <v>22</v>
          </cell>
          <cell r="Z23" t="str">
            <v>74 (66-80)</v>
          </cell>
        </row>
        <row r="24">
          <cell r="G24" t="str">
            <v>Julien Dupuy</v>
          </cell>
          <cell r="H24">
            <v>0.05</v>
          </cell>
          <cell r="I24">
            <v>0.2306</v>
          </cell>
          <cell r="J24">
            <v>5640</v>
          </cell>
          <cell r="K24">
            <v>0.24</v>
          </cell>
          <cell r="L24">
            <v>0.81389999999999996</v>
          </cell>
          <cell r="M24">
            <v>0.1</v>
          </cell>
          <cell r="N24">
            <v>-0.3251</v>
          </cell>
          <cell r="O24">
            <v>0.43369999999999997</v>
          </cell>
          <cell r="P24">
            <v>1.0337400000000001</v>
          </cell>
          <cell r="Q24">
            <v>2.8115600000000001</v>
          </cell>
          <cell r="R24">
            <v>74</v>
          </cell>
          <cell r="S24">
            <v>0.65432999999999997</v>
          </cell>
          <cell r="T24">
            <v>1.4131499999999999</v>
          </cell>
          <cell r="U24">
            <v>1.9238500000000001</v>
          </cell>
          <cell r="V24">
            <v>4.1088899999999997</v>
          </cell>
          <cell r="W24">
            <v>66</v>
          </cell>
          <cell r="X24">
            <v>80</v>
          </cell>
          <cell r="Y24">
            <v>23</v>
          </cell>
          <cell r="Z24" t="str">
            <v>74 (66-80)</v>
          </cell>
        </row>
        <row r="25">
          <cell r="G25" t="str">
            <v>Diego Dominguez</v>
          </cell>
          <cell r="H25">
            <v>0.05</v>
          </cell>
          <cell r="I25">
            <v>0.23599999999999999</v>
          </cell>
          <cell r="J25">
            <v>5640</v>
          </cell>
          <cell r="K25">
            <v>0.23</v>
          </cell>
          <cell r="L25">
            <v>0.82020000000000004</v>
          </cell>
          <cell r="M25">
            <v>0.1</v>
          </cell>
          <cell r="N25">
            <v>-0.33460000000000001</v>
          </cell>
          <cell r="O25">
            <v>0.44180000000000003</v>
          </cell>
          <cell r="P25">
            <v>1.03308</v>
          </cell>
          <cell r="Q25">
            <v>2.8097099999999999</v>
          </cell>
          <cell r="R25">
            <v>74</v>
          </cell>
          <cell r="S25">
            <v>0.64487000000000005</v>
          </cell>
          <cell r="T25">
            <v>1.4212899999999999</v>
          </cell>
          <cell r="U25">
            <v>1.90574</v>
          </cell>
          <cell r="V25">
            <v>4.1424700000000003</v>
          </cell>
          <cell r="W25">
            <v>66</v>
          </cell>
          <cell r="X25">
            <v>81</v>
          </cell>
          <cell r="Y25">
            <v>24</v>
          </cell>
          <cell r="Z25" t="str">
            <v>74 (66-81)</v>
          </cell>
        </row>
        <row r="26">
          <cell r="G26" t="str">
            <v>Mirco Bergamasco</v>
          </cell>
          <cell r="H26">
            <v>0.05</v>
          </cell>
          <cell r="I26">
            <v>0.20710000000000001</v>
          </cell>
          <cell r="J26">
            <v>5640</v>
          </cell>
          <cell r="K26">
            <v>0.23</v>
          </cell>
          <cell r="L26">
            <v>0.81520000000000004</v>
          </cell>
          <cell r="M26">
            <v>0.1</v>
          </cell>
          <cell r="N26">
            <v>-0.2923</v>
          </cell>
          <cell r="O26">
            <v>0.38919999999999999</v>
          </cell>
          <cell r="P26">
            <v>1.0278700000000001</v>
          </cell>
          <cell r="Q26">
            <v>2.7951100000000002</v>
          </cell>
          <cell r="R26">
            <v>74</v>
          </cell>
          <cell r="S26">
            <v>0.68713000000000002</v>
          </cell>
          <cell r="T26">
            <v>1.3686100000000001</v>
          </cell>
          <cell r="U26">
            <v>1.9880100000000001</v>
          </cell>
          <cell r="V26">
            <v>3.9298700000000002</v>
          </cell>
          <cell r="W26">
            <v>67</v>
          </cell>
          <cell r="X26">
            <v>80</v>
          </cell>
          <cell r="Y26">
            <v>25</v>
          </cell>
          <cell r="Z26" t="str">
            <v>74 (67-80)</v>
          </cell>
        </row>
        <row r="27">
          <cell r="G27" t="str">
            <v>Morgan Parra</v>
          </cell>
          <cell r="H27">
            <v>0.04</v>
          </cell>
          <cell r="I27">
            <v>0.22850000000000001</v>
          </cell>
          <cell r="J27">
            <v>5640</v>
          </cell>
          <cell r="K27">
            <v>0.2</v>
          </cell>
          <cell r="L27">
            <v>0.84419999999999995</v>
          </cell>
          <cell r="M27">
            <v>0.1</v>
          </cell>
          <cell r="N27">
            <v>-0.33100000000000002</v>
          </cell>
          <cell r="O27">
            <v>0.42080000000000001</v>
          </cell>
          <cell r="P27">
            <v>1.0243500000000001</v>
          </cell>
          <cell r="Q27">
            <v>2.7852899999999998</v>
          </cell>
          <cell r="R27">
            <v>74</v>
          </cell>
          <cell r="S27">
            <v>0.64847999999999995</v>
          </cell>
          <cell r="T27">
            <v>1.40022</v>
          </cell>
          <cell r="U27">
            <v>1.9126399999999999</v>
          </cell>
          <cell r="V27">
            <v>4.0560999999999998</v>
          </cell>
          <cell r="W27">
            <v>66</v>
          </cell>
          <cell r="X27">
            <v>80</v>
          </cell>
          <cell r="Y27">
            <v>26</v>
          </cell>
          <cell r="Z27" t="str">
            <v>74 (66-80)</v>
          </cell>
        </row>
        <row r="28">
          <cell r="G28" t="str">
            <v>Gavin Henson</v>
          </cell>
          <cell r="H28">
            <v>0.04</v>
          </cell>
          <cell r="I28">
            <v>0.2054</v>
          </cell>
          <cell r="J28">
            <v>5640</v>
          </cell>
          <cell r="K28">
            <v>0.2</v>
          </cell>
          <cell r="L28">
            <v>0.84019999999999995</v>
          </cell>
          <cell r="M28">
            <v>0.1</v>
          </cell>
          <cell r="N28">
            <v>-0.2964</v>
          </cell>
          <cell r="O28">
            <v>0.37919999999999998</v>
          </cell>
          <cell r="P28">
            <v>1.0208600000000001</v>
          </cell>
          <cell r="Q28">
            <v>2.7755700000000001</v>
          </cell>
          <cell r="R28">
            <v>74</v>
          </cell>
          <cell r="S28">
            <v>0.68301000000000001</v>
          </cell>
          <cell r="T28">
            <v>1.3587</v>
          </cell>
          <cell r="U28">
            <v>1.97983</v>
          </cell>
          <cell r="V28">
            <v>3.89114</v>
          </cell>
          <cell r="W28">
            <v>66</v>
          </cell>
          <cell r="X28">
            <v>80</v>
          </cell>
          <cell r="Y28">
            <v>27</v>
          </cell>
          <cell r="Z28" t="str">
            <v>74 (66-80)</v>
          </cell>
        </row>
        <row r="29">
          <cell r="G29" t="str">
            <v>Ionut Dimofte</v>
          </cell>
          <cell r="H29">
            <v>0.04</v>
          </cell>
          <cell r="I29">
            <v>0.2379</v>
          </cell>
          <cell r="J29">
            <v>5640</v>
          </cell>
          <cell r="K29">
            <v>0.16</v>
          </cell>
          <cell r="L29">
            <v>0.87250000000000005</v>
          </cell>
          <cell r="M29">
            <v>0.1</v>
          </cell>
          <cell r="N29">
            <v>-0.3533</v>
          </cell>
          <cell r="O29">
            <v>0.42959999999999998</v>
          </cell>
          <cell r="P29">
            <v>1.01763</v>
          </cell>
          <cell r="Q29">
            <v>2.7666400000000002</v>
          </cell>
          <cell r="R29">
            <v>73</v>
          </cell>
          <cell r="S29">
            <v>0.62617999999999996</v>
          </cell>
          <cell r="T29">
            <v>1.40909</v>
          </cell>
          <cell r="U29">
            <v>1.8704499999999999</v>
          </cell>
          <cell r="V29">
            <v>4.0922200000000002</v>
          </cell>
          <cell r="W29">
            <v>65</v>
          </cell>
          <cell r="X29">
            <v>80</v>
          </cell>
          <cell r="Y29">
            <v>28</v>
          </cell>
          <cell r="Z29" t="str">
            <v>73 (65-80)</v>
          </cell>
        </row>
        <row r="30">
          <cell r="G30" t="str">
            <v>Colin Slade</v>
          </cell>
          <cell r="H30">
            <v>0.04</v>
          </cell>
          <cell r="I30">
            <v>0.23710000000000001</v>
          </cell>
          <cell r="J30">
            <v>5640</v>
          </cell>
          <cell r="K30">
            <v>0.16</v>
          </cell>
          <cell r="L30">
            <v>0.87229999999999996</v>
          </cell>
          <cell r="M30">
            <v>0.1</v>
          </cell>
          <cell r="N30">
            <v>-0.35189999999999999</v>
          </cell>
          <cell r="O30">
            <v>0.42820000000000003</v>
          </cell>
          <cell r="P30">
            <v>1.0175700000000001</v>
          </cell>
          <cell r="Q30">
            <v>2.7664499999999999</v>
          </cell>
          <cell r="R30">
            <v>73</v>
          </cell>
          <cell r="S30">
            <v>0.62751999999999997</v>
          </cell>
          <cell r="T30">
            <v>1.40761</v>
          </cell>
          <cell r="U30">
            <v>1.87297</v>
          </cell>
          <cell r="V30">
            <v>4.0861799999999997</v>
          </cell>
          <cell r="W30">
            <v>65</v>
          </cell>
          <cell r="X30">
            <v>80</v>
          </cell>
          <cell r="Y30">
            <v>29</v>
          </cell>
          <cell r="Z30" t="str">
            <v>73 (65-80)</v>
          </cell>
        </row>
        <row r="31">
          <cell r="G31" t="str">
            <v>Julian Huxley</v>
          </cell>
          <cell r="H31">
            <v>0.04</v>
          </cell>
          <cell r="I31">
            <v>0.23780000000000001</v>
          </cell>
          <cell r="J31">
            <v>5640</v>
          </cell>
          <cell r="K31">
            <v>0.16</v>
          </cell>
          <cell r="L31">
            <v>0.87319999999999998</v>
          </cell>
          <cell r="M31">
            <v>0.1</v>
          </cell>
          <cell r="N31">
            <v>-0.35320000000000001</v>
          </cell>
          <cell r="O31">
            <v>0.42909999999999998</v>
          </cell>
          <cell r="P31">
            <v>1.0174099999999999</v>
          </cell>
          <cell r="Q31">
            <v>2.7660200000000001</v>
          </cell>
          <cell r="R31">
            <v>73</v>
          </cell>
          <cell r="S31">
            <v>0.62626999999999999</v>
          </cell>
          <cell r="T31">
            <v>1.40855</v>
          </cell>
          <cell r="U31">
            <v>1.8706199999999999</v>
          </cell>
          <cell r="V31">
            <v>4.0900100000000004</v>
          </cell>
          <cell r="W31">
            <v>65</v>
          </cell>
          <cell r="X31">
            <v>80</v>
          </cell>
          <cell r="Y31">
            <v>30</v>
          </cell>
          <cell r="Z31" t="str">
            <v>73 (65-80)</v>
          </cell>
        </row>
        <row r="32">
          <cell r="G32" t="str">
            <v>Roland De Marigay</v>
          </cell>
          <cell r="H32">
            <v>0.04</v>
          </cell>
          <cell r="I32">
            <v>0.2354</v>
          </cell>
          <cell r="J32">
            <v>5640</v>
          </cell>
          <cell r="K32">
            <v>0.15</v>
          </cell>
          <cell r="L32">
            <v>0.87690000000000001</v>
          </cell>
          <cell r="M32">
            <v>0.1</v>
          </cell>
          <cell r="N32">
            <v>-0.3508</v>
          </cell>
          <cell r="O32">
            <v>0.42370000000000002</v>
          </cell>
          <cell r="P32">
            <v>1.0159</v>
          </cell>
          <cell r="Q32">
            <v>2.7618499999999999</v>
          </cell>
          <cell r="R32">
            <v>73</v>
          </cell>
          <cell r="S32">
            <v>0.62868000000000002</v>
          </cell>
          <cell r="T32">
            <v>1.4031199999999999</v>
          </cell>
          <cell r="U32">
            <v>1.87513</v>
          </cell>
          <cell r="V32">
            <v>4.0678900000000002</v>
          </cell>
          <cell r="W32">
            <v>65</v>
          </cell>
          <cell r="X32">
            <v>80</v>
          </cell>
          <cell r="Y32">
            <v>31</v>
          </cell>
          <cell r="Z32" t="str">
            <v>73 (65-80)</v>
          </cell>
        </row>
        <row r="33">
          <cell r="G33" t="str">
            <v>Kurt Morath</v>
          </cell>
          <cell r="H33">
            <v>0.03</v>
          </cell>
          <cell r="I33">
            <v>0.2369</v>
          </cell>
          <cell r="J33">
            <v>5640</v>
          </cell>
          <cell r="K33">
            <v>0.15</v>
          </cell>
          <cell r="L33">
            <v>0.88400000000000001</v>
          </cell>
          <cell r="M33">
            <v>0.1</v>
          </cell>
          <cell r="N33">
            <v>-0.35520000000000002</v>
          </cell>
          <cell r="O33">
            <v>0.42430000000000001</v>
          </cell>
          <cell r="P33">
            <v>1.0140199999999999</v>
          </cell>
          <cell r="Q33">
            <v>2.7566600000000001</v>
          </cell>
          <cell r="R33">
            <v>73</v>
          </cell>
          <cell r="S33">
            <v>0.62426999999999999</v>
          </cell>
          <cell r="T33">
            <v>1.40377</v>
          </cell>
          <cell r="U33">
            <v>1.8668899999999999</v>
          </cell>
          <cell r="V33">
            <v>4.0705099999999996</v>
          </cell>
          <cell r="W33">
            <v>65</v>
          </cell>
          <cell r="X33">
            <v>80</v>
          </cell>
          <cell r="Y33">
            <v>32</v>
          </cell>
          <cell r="Z33" t="str">
            <v>73 (65-80)</v>
          </cell>
        </row>
        <row r="34">
          <cell r="G34" t="str">
            <v>Derrick Hougaard</v>
          </cell>
          <cell r="H34">
            <v>0.03</v>
          </cell>
          <cell r="I34">
            <v>0.2351</v>
          </cell>
          <cell r="J34">
            <v>5640</v>
          </cell>
          <cell r="K34">
            <v>0.14000000000000001</v>
          </cell>
          <cell r="L34">
            <v>0.88590000000000002</v>
          </cell>
          <cell r="M34">
            <v>0.1</v>
          </cell>
          <cell r="N34">
            <v>-0.35299999999999998</v>
          </cell>
          <cell r="O34">
            <v>0.4204</v>
          </cell>
          <cell r="P34">
            <v>1.01319</v>
          </cell>
          <cell r="Q34">
            <v>2.7543700000000002</v>
          </cell>
          <cell r="R34">
            <v>73</v>
          </cell>
          <cell r="S34">
            <v>0.62648999999999999</v>
          </cell>
          <cell r="T34">
            <v>1.3998900000000001</v>
          </cell>
          <cell r="U34">
            <v>1.87103</v>
          </cell>
          <cell r="V34">
            <v>4.0547399999999998</v>
          </cell>
          <cell r="W34">
            <v>65</v>
          </cell>
          <cell r="X34">
            <v>80</v>
          </cell>
          <cell r="Y34">
            <v>33</v>
          </cell>
          <cell r="Z34" t="str">
            <v>73 (65-80)</v>
          </cell>
        </row>
        <row r="35">
          <cell r="G35" t="str">
            <v>Piri Weepu</v>
          </cell>
          <cell r="H35">
            <v>0.03</v>
          </cell>
          <cell r="I35">
            <v>0.2326</v>
          </cell>
          <cell r="J35">
            <v>5640</v>
          </cell>
          <cell r="K35">
            <v>0.14000000000000001</v>
          </cell>
          <cell r="L35">
            <v>0.88929999999999998</v>
          </cell>
          <cell r="M35">
            <v>0.1</v>
          </cell>
          <cell r="N35">
            <v>-0.3503</v>
          </cell>
          <cell r="O35">
            <v>0.41510000000000002</v>
          </cell>
          <cell r="P35">
            <v>1.0118400000000001</v>
          </cell>
          <cell r="Q35">
            <v>2.7506599999999999</v>
          </cell>
          <cell r="R35">
            <v>73</v>
          </cell>
          <cell r="S35">
            <v>0.62914000000000003</v>
          </cell>
          <cell r="T35">
            <v>1.3945399999999999</v>
          </cell>
          <cell r="U35">
            <v>1.8759999999999999</v>
          </cell>
          <cell r="V35">
            <v>4.0331200000000003</v>
          </cell>
          <cell r="W35">
            <v>65</v>
          </cell>
          <cell r="X35">
            <v>80</v>
          </cell>
          <cell r="Y35">
            <v>34</v>
          </cell>
          <cell r="Z35" t="str">
            <v>73 (65-80)</v>
          </cell>
        </row>
        <row r="36">
          <cell r="G36" t="str">
            <v>Juan Miranda Fernandez</v>
          </cell>
          <cell r="H36">
            <v>0.03</v>
          </cell>
          <cell r="I36">
            <v>0.23780000000000001</v>
          </cell>
          <cell r="J36">
            <v>5640</v>
          </cell>
          <cell r="K36">
            <v>0.13</v>
          </cell>
          <cell r="L36">
            <v>0.89649999999999996</v>
          </cell>
          <cell r="M36">
            <v>0.1</v>
          </cell>
          <cell r="N36">
            <v>-0.36030000000000001</v>
          </cell>
          <cell r="O36">
            <v>0.42220000000000002</v>
          </cell>
          <cell r="P36">
            <v>1.0103899999999999</v>
          </cell>
          <cell r="Q36">
            <v>2.7466900000000001</v>
          </cell>
          <cell r="R36">
            <v>73</v>
          </cell>
          <cell r="S36">
            <v>0.61917999999999995</v>
          </cell>
          <cell r="T36">
            <v>1.40161</v>
          </cell>
          <cell r="U36">
            <v>1.85741</v>
          </cell>
          <cell r="V36">
            <v>4.0617299999999998</v>
          </cell>
          <cell r="W36">
            <v>65</v>
          </cell>
          <cell r="X36">
            <v>80</v>
          </cell>
          <cell r="Y36">
            <v>35</v>
          </cell>
          <cell r="Z36" t="str">
            <v>73 (65-80)</v>
          </cell>
        </row>
        <row r="37">
          <cell r="G37" t="str">
            <v>Francois Steyn</v>
          </cell>
          <cell r="H37">
            <v>0.03</v>
          </cell>
          <cell r="I37">
            <v>0.23400000000000001</v>
          </cell>
          <cell r="J37">
            <v>5640</v>
          </cell>
          <cell r="K37">
            <v>0.11</v>
          </cell>
          <cell r="L37">
            <v>0.91169999999999995</v>
          </cell>
          <cell r="M37">
            <v>0.1</v>
          </cell>
          <cell r="N37">
            <v>-0.35899999999999999</v>
          </cell>
          <cell r="O37">
            <v>0.41089999999999999</v>
          </cell>
          <cell r="P37">
            <v>1.0054099999999999</v>
          </cell>
          <cell r="Q37">
            <v>2.7330299999999998</v>
          </cell>
          <cell r="R37">
            <v>73</v>
          </cell>
          <cell r="S37">
            <v>0.62048000000000003</v>
          </cell>
          <cell r="T37">
            <v>1.3903399999999999</v>
          </cell>
          <cell r="U37">
            <v>1.85981</v>
          </cell>
          <cell r="V37">
            <v>4.0162300000000002</v>
          </cell>
          <cell r="W37">
            <v>65</v>
          </cell>
          <cell r="X37">
            <v>80</v>
          </cell>
          <cell r="Y37">
            <v>36</v>
          </cell>
          <cell r="Z37" t="str">
            <v>73 (65-80)</v>
          </cell>
        </row>
        <row r="38">
          <cell r="G38" t="str">
            <v>Federico Todeschini</v>
          </cell>
          <cell r="H38">
            <v>0.03</v>
          </cell>
          <cell r="I38">
            <v>0.23169999999999999</v>
          </cell>
          <cell r="J38">
            <v>5640</v>
          </cell>
          <cell r="K38">
            <v>0.11</v>
          </cell>
          <cell r="L38">
            <v>0.91120000000000001</v>
          </cell>
          <cell r="M38">
            <v>0.1</v>
          </cell>
          <cell r="N38">
            <v>-0.3553</v>
          </cell>
          <cell r="O38">
            <v>0.40699999999999997</v>
          </cell>
          <cell r="P38">
            <v>1.0053099999999999</v>
          </cell>
          <cell r="Q38">
            <v>2.7327400000000002</v>
          </cell>
          <cell r="R38">
            <v>73</v>
          </cell>
          <cell r="S38">
            <v>0.62417999999999996</v>
          </cell>
          <cell r="T38">
            <v>1.3864300000000001</v>
          </cell>
          <cell r="U38">
            <v>1.8667100000000001</v>
          </cell>
          <cell r="V38">
            <v>4.0005600000000001</v>
          </cell>
          <cell r="W38">
            <v>65</v>
          </cell>
          <cell r="X38">
            <v>80</v>
          </cell>
          <cell r="Y38">
            <v>37</v>
          </cell>
          <cell r="Z38" t="str">
            <v>73 (65-80)</v>
          </cell>
        </row>
        <row r="39">
          <cell r="G39" t="str">
            <v>Rhys Priestland</v>
          </cell>
          <cell r="H39">
            <v>0.03</v>
          </cell>
          <cell r="I39">
            <v>0.23139999999999999</v>
          </cell>
          <cell r="J39">
            <v>5640</v>
          </cell>
          <cell r="K39">
            <v>0.11</v>
          </cell>
          <cell r="L39">
            <v>0.9113</v>
          </cell>
          <cell r="M39">
            <v>0.1</v>
          </cell>
          <cell r="N39">
            <v>-0.35489999999999999</v>
          </cell>
          <cell r="O39">
            <v>0.40639999999999998</v>
          </cell>
          <cell r="P39">
            <v>1.0052399999999999</v>
          </cell>
          <cell r="Q39">
            <v>2.7325499999999998</v>
          </cell>
          <cell r="R39">
            <v>73</v>
          </cell>
          <cell r="S39">
            <v>0.62458000000000002</v>
          </cell>
          <cell r="T39">
            <v>1.3858900000000001</v>
          </cell>
          <cell r="U39">
            <v>1.86747</v>
          </cell>
          <cell r="V39">
            <v>3.99838</v>
          </cell>
          <cell r="W39">
            <v>65</v>
          </cell>
          <cell r="X39">
            <v>80</v>
          </cell>
          <cell r="Y39">
            <v>38</v>
          </cell>
          <cell r="Z39" t="str">
            <v>73 (65-80)</v>
          </cell>
        </row>
        <row r="40">
          <cell r="G40" t="str">
            <v>Ronan O'gara</v>
          </cell>
          <cell r="H40">
            <v>0.02</v>
          </cell>
          <cell r="I40">
            <v>0.18440000000000001</v>
          </cell>
          <cell r="J40">
            <v>5640</v>
          </cell>
          <cell r="K40">
            <v>0.13</v>
          </cell>
          <cell r="L40">
            <v>0.89539999999999997</v>
          </cell>
          <cell r="M40">
            <v>0.1</v>
          </cell>
          <cell r="N40">
            <v>-0.27910000000000001</v>
          </cell>
          <cell r="O40">
            <v>0.32750000000000001</v>
          </cell>
          <cell r="P40">
            <v>1.00369</v>
          </cell>
          <cell r="Q40">
            <v>2.7283200000000001</v>
          </cell>
          <cell r="R40">
            <v>73</v>
          </cell>
          <cell r="S40">
            <v>0.70038999999999996</v>
          </cell>
          <cell r="T40">
            <v>1.3069900000000001</v>
          </cell>
          <cell r="U40">
            <v>2.0145300000000002</v>
          </cell>
          <cell r="V40">
            <v>3.69503</v>
          </cell>
          <cell r="W40">
            <v>67</v>
          </cell>
          <cell r="X40">
            <v>79</v>
          </cell>
          <cell r="Y40">
            <v>39</v>
          </cell>
          <cell r="Z40" t="str">
            <v>73 (67-79)</v>
          </cell>
        </row>
        <row r="41">
          <cell r="G41" t="str">
            <v>James Arlidge</v>
          </cell>
          <cell r="H41">
            <v>0.02</v>
          </cell>
          <cell r="I41">
            <v>0.23710000000000001</v>
          </cell>
          <cell r="J41">
            <v>5640</v>
          </cell>
          <cell r="K41">
            <v>0.1</v>
          </cell>
          <cell r="L41">
            <v>0.92079999999999995</v>
          </cell>
          <cell r="M41">
            <v>0.1</v>
          </cell>
          <cell r="N41">
            <v>-0.36649999999999999</v>
          </cell>
          <cell r="O41">
            <v>0.41360000000000002</v>
          </cell>
          <cell r="P41">
            <v>1.00302</v>
          </cell>
          <cell r="Q41">
            <v>2.7265000000000001</v>
          </cell>
          <cell r="R41">
            <v>73</v>
          </cell>
          <cell r="S41">
            <v>0.61299000000000003</v>
          </cell>
          <cell r="T41">
            <v>1.3930400000000001</v>
          </cell>
          <cell r="U41">
            <v>1.84595</v>
          </cell>
          <cell r="V41">
            <v>4.0270900000000003</v>
          </cell>
          <cell r="W41">
            <v>65</v>
          </cell>
          <cell r="X41">
            <v>80</v>
          </cell>
          <cell r="Y41">
            <v>40</v>
          </cell>
          <cell r="Z41" t="str">
            <v>73 (65-80)</v>
          </cell>
        </row>
        <row r="42">
          <cell r="G42" t="str">
            <v>Theuns Kotze</v>
          </cell>
          <cell r="H42">
            <v>0.02</v>
          </cell>
          <cell r="I42">
            <v>0.23810000000000001</v>
          </cell>
          <cell r="J42">
            <v>5640</v>
          </cell>
          <cell r="K42">
            <v>0.09</v>
          </cell>
          <cell r="L42">
            <v>0.92800000000000005</v>
          </cell>
          <cell r="M42">
            <v>0.1</v>
          </cell>
          <cell r="N42">
            <v>-0.37019999999999997</v>
          </cell>
          <cell r="O42">
            <v>0.4133</v>
          </cell>
          <cell r="P42">
            <v>1.0009600000000001</v>
          </cell>
          <cell r="Q42">
            <v>2.7208999999999999</v>
          </cell>
          <cell r="R42">
            <v>73</v>
          </cell>
          <cell r="S42">
            <v>0.60921000000000003</v>
          </cell>
          <cell r="T42">
            <v>1.3927099999999999</v>
          </cell>
          <cell r="U42">
            <v>1.8389800000000001</v>
          </cell>
          <cell r="V42">
            <v>4.02576</v>
          </cell>
          <cell r="W42">
            <v>65</v>
          </cell>
          <cell r="X42">
            <v>80</v>
          </cell>
          <cell r="Y42">
            <v>41</v>
          </cell>
          <cell r="Z42" t="str">
            <v>73 (65-80)</v>
          </cell>
        </row>
        <row r="43">
          <cell r="G43" t="str">
            <v>Johnny Sexton</v>
          </cell>
          <cell r="H43">
            <v>0.02</v>
          </cell>
          <cell r="I43">
            <v>0.22589999999999999</v>
          </cell>
          <cell r="J43">
            <v>5640</v>
          </cell>
          <cell r="K43">
            <v>0.09</v>
          </cell>
          <cell r="L43">
            <v>0.92610000000000003</v>
          </cell>
          <cell r="M43">
            <v>0.1</v>
          </cell>
          <cell r="N43">
            <v>-0.35060000000000002</v>
          </cell>
          <cell r="O43">
            <v>0.39250000000000002</v>
          </cell>
          <cell r="P43">
            <v>1.00041</v>
          </cell>
          <cell r="Q43">
            <v>2.7193900000000002</v>
          </cell>
          <cell r="R43">
            <v>73</v>
          </cell>
          <cell r="S43">
            <v>0.62882000000000005</v>
          </cell>
          <cell r="T43">
            <v>1.3720000000000001</v>
          </cell>
          <cell r="U43">
            <v>1.8753899999999999</v>
          </cell>
          <cell r="V43">
            <v>3.9432299999999998</v>
          </cell>
          <cell r="W43">
            <v>65</v>
          </cell>
          <cell r="X43">
            <v>80</v>
          </cell>
          <cell r="Y43">
            <v>42</v>
          </cell>
          <cell r="Z43" t="str">
            <v>73 (65-80)</v>
          </cell>
        </row>
        <row r="44">
          <cell r="G44" t="str">
            <v>Alex King</v>
          </cell>
          <cell r="H44">
            <v>0.02</v>
          </cell>
          <cell r="I44">
            <v>0.2384</v>
          </cell>
          <cell r="J44">
            <v>5640</v>
          </cell>
          <cell r="K44">
            <v>0.08</v>
          </cell>
          <cell r="L44">
            <v>0.93289999999999995</v>
          </cell>
          <cell r="M44">
            <v>0.1</v>
          </cell>
          <cell r="N44">
            <v>-0.37209999999999999</v>
          </cell>
          <cell r="O44">
            <v>0.4123</v>
          </cell>
          <cell r="P44">
            <v>0.99953000000000003</v>
          </cell>
          <cell r="Q44">
            <v>2.71699</v>
          </cell>
          <cell r="R44">
            <v>73</v>
          </cell>
          <cell r="S44">
            <v>0.60733999999999999</v>
          </cell>
          <cell r="T44">
            <v>1.39171</v>
          </cell>
          <cell r="U44">
            <v>1.83555</v>
          </cell>
          <cell r="V44">
            <v>4.0217099999999997</v>
          </cell>
          <cell r="W44">
            <v>65</v>
          </cell>
          <cell r="X44">
            <v>80</v>
          </cell>
          <cell r="Y44">
            <v>43</v>
          </cell>
          <cell r="Z44" t="str">
            <v>73 (65-80)</v>
          </cell>
        </row>
        <row r="45">
          <cell r="G45" t="str">
            <v>Gavin Williams</v>
          </cell>
          <cell r="H45">
            <v>0.02</v>
          </cell>
          <cell r="I45">
            <v>0.2382</v>
          </cell>
          <cell r="J45">
            <v>5640</v>
          </cell>
          <cell r="K45">
            <v>0.08</v>
          </cell>
          <cell r="L45">
            <v>0.93589999999999995</v>
          </cell>
          <cell r="M45">
            <v>0.1</v>
          </cell>
          <cell r="N45">
            <v>-0.37269999999999998</v>
          </cell>
          <cell r="O45">
            <v>0.41099999999999998</v>
          </cell>
          <cell r="P45">
            <v>0.99861</v>
          </cell>
          <cell r="Q45">
            <v>2.7145100000000002</v>
          </cell>
          <cell r="R45">
            <v>73</v>
          </cell>
          <cell r="S45">
            <v>0.60677000000000003</v>
          </cell>
          <cell r="T45">
            <v>1.39045</v>
          </cell>
          <cell r="U45">
            <v>1.8345</v>
          </cell>
          <cell r="V45">
            <v>4.0166500000000003</v>
          </cell>
          <cell r="W45">
            <v>65</v>
          </cell>
          <cell r="X45">
            <v>80</v>
          </cell>
          <cell r="Y45">
            <v>44</v>
          </cell>
          <cell r="Z45" t="str">
            <v>73 (65-80)</v>
          </cell>
        </row>
        <row r="46">
          <cell r="G46" t="str">
            <v>Seremaia Bai</v>
          </cell>
          <cell r="H46">
            <v>0.02</v>
          </cell>
          <cell r="I46">
            <v>0.23549999999999999</v>
          </cell>
          <cell r="J46">
            <v>5640</v>
          </cell>
          <cell r="K46">
            <v>7.0000000000000007E-2</v>
          </cell>
          <cell r="L46">
            <v>0.94350000000000001</v>
          </cell>
          <cell r="M46">
            <v>0.1</v>
          </cell>
          <cell r="N46">
            <v>-0.37069999999999997</v>
          </cell>
          <cell r="O46">
            <v>0.40410000000000001</v>
          </cell>
          <cell r="P46">
            <v>0.99614999999999998</v>
          </cell>
          <cell r="Q46">
            <v>2.70783</v>
          </cell>
          <cell r="R46">
            <v>73</v>
          </cell>
          <cell r="S46">
            <v>0.60870999999999997</v>
          </cell>
          <cell r="T46">
            <v>1.38358</v>
          </cell>
          <cell r="U46">
            <v>1.83806</v>
          </cell>
          <cell r="V46">
            <v>3.98915</v>
          </cell>
          <cell r="W46">
            <v>65</v>
          </cell>
          <cell r="X46">
            <v>80</v>
          </cell>
          <cell r="Y46">
            <v>45</v>
          </cell>
          <cell r="Z46" t="str">
            <v>73 (65-80)</v>
          </cell>
        </row>
        <row r="47">
          <cell r="G47" t="str">
            <v>Luke McLean</v>
          </cell>
          <cell r="H47">
            <v>0.01</v>
          </cell>
          <cell r="I47">
            <v>0.23719999999999999</v>
          </cell>
          <cell r="J47">
            <v>5640</v>
          </cell>
          <cell r="K47">
            <v>0.05</v>
          </cell>
          <cell r="L47">
            <v>0.95699999999999996</v>
          </cell>
          <cell r="M47">
            <v>0.1</v>
          </cell>
          <cell r="N47">
            <v>-0.37740000000000001</v>
          </cell>
          <cell r="O47">
            <v>0.40300000000000002</v>
          </cell>
          <cell r="P47">
            <v>0.99226000000000003</v>
          </cell>
          <cell r="Q47">
            <v>2.6973099999999999</v>
          </cell>
          <cell r="R47">
            <v>73</v>
          </cell>
          <cell r="S47">
            <v>0.60204000000000002</v>
          </cell>
          <cell r="T47">
            <v>1.3824700000000001</v>
          </cell>
          <cell r="U47">
            <v>1.8258399999999999</v>
          </cell>
          <cell r="V47">
            <v>3.9847399999999999</v>
          </cell>
          <cell r="W47">
            <v>65</v>
          </cell>
          <cell r="X47">
            <v>80</v>
          </cell>
          <cell r="Y47">
            <v>46</v>
          </cell>
          <cell r="Z47" t="str">
            <v>73 (65-80)</v>
          </cell>
        </row>
        <row r="48">
          <cell r="G48" t="str">
            <v>Toru Kurihara</v>
          </cell>
          <cell r="H48">
            <v>0.01</v>
          </cell>
          <cell r="I48">
            <v>0.2374</v>
          </cell>
          <cell r="J48">
            <v>5640</v>
          </cell>
          <cell r="K48">
            <v>0.05</v>
          </cell>
          <cell r="L48">
            <v>0.95709999999999995</v>
          </cell>
          <cell r="M48">
            <v>0.1</v>
          </cell>
          <cell r="N48">
            <v>-0.37769999999999998</v>
          </cell>
          <cell r="O48">
            <v>0.40329999999999999</v>
          </cell>
          <cell r="P48">
            <v>0.99222999999999995</v>
          </cell>
          <cell r="Q48">
            <v>2.6972399999999999</v>
          </cell>
          <cell r="R48">
            <v>73</v>
          </cell>
          <cell r="S48">
            <v>0.60175000000000001</v>
          </cell>
          <cell r="T48">
            <v>1.3827100000000001</v>
          </cell>
          <cell r="U48">
            <v>1.82531</v>
          </cell>
          <cell r="V48">
            <v>3.98569</v>
          </cell>
          <cell r="W48">
            <v>65</v>
          </cell>
          <cell r="X48">
            <v>80</v>
          </cell>
          <cell r="Y48">
            <v>47</v>
          </cell>
          <cell r="Z48" t="str">
            <v>73 (65-80)</v>
          </cell>
        </row>
        <row r="49">
          <cell r="G49" t="str">
            <v>Diego Aguirre</v>
          </cell>
          <cell r="H49">
            <v>0.01</v>
          </cell>
          <cell r="I49">
            <v>0.23799999999999999</v>
          </cell>
          <cell r="J49">
            <v>5640</v>
          </cell>
          <cell r="K49">
            <v>0.05</v>
          </cell>
          <cell r="L49">
            <v>0.96260000000000001</v>
          </cell>
          <cell r="M49">
            <v>0.1</v>
          </cell>
          <cell r="N49">
            <v>-0.3805</v>
          </cell>
          <cell r="O49">
            <v>0.40279999999999999</v>
          </cell>
          <cell r="P49">
            <v>0.99063000000000001</v>
          </cell>
          <cell r="Q49">
            <v>2.69292</v>
          </cell>
          <cell r="R49">
            <v>73</v>
          </cell>
          <cell r="S49">
            <v>0.59899999999999998</v>
          </cell>
          <cell r="T49">
            <v>1.38225</v>
          </cell>
          <cell r="U49">
            <v>1.8203</v>
          </cell>
          <cell r="V49">
            <v>3.9838399999999998</v>
          </cell>
          <cell r="W49">
            <v>65</v>
          </cell>
          <cell r="X49">
            <v>80</v>
          </cell>
          <cell r="Y49">
            <v>48</v>
          </cell>
          <cell r="Z49" t="str">
            <v>73 (65-80)</v>
          </cell>
        </row>
        <row r="50">
          <cell r="G50" t="str">
            <v>Jared Barker</v>
          </cell>
          <cell r="H50">
            <v>0.01</v>
          </cell>
          <cell r="I50">
            <v>0.23599999999999999</v>
          </cell>
          <cell r="J50">
            <v>5640</v>
          </cell>
          <cell r="K50">
            <v>0.04</v>
          </cell>
          <cell r="L50">
            <v>0.96760000000000002</v>
          </cell>
          <cell r="M50">
            <v>0.1</v>
          </cell>
          <cell r="N50">
            <v>-0.37859999999999999</v>
          </cell>
          <cell r="O50">
            <v>0.39779999999999999</v>
          </cell>
          <cell r="P50">
            <v>0.98904000000000003</v>
          </cell>
          <cell r="Q50">
            <v>2.6886700000000001</v>
          </cell>
          <cell r="R50">
            <v>73</v>
          </cell>
          <cell r="S50">
            <v>0.60082000000000002</v>
          </cell>
          <cell r="T50">
            <v>1.37727</v>
          </cell>
          <cell r="U50">
            <v>1.82362</v>
          </cell>
          <cell r="V50">
            <v>3.9640599999999999</v>
          </cell>
          <cell r="W50">
            <v>65</v>
          </cell>
          <cell r="X50">
            <v>80</v>
          </cell>
          <cell r="Y50">
            <v>49</v>
          </cell>
          <cell r="Z50" t="str">
            <v>73 (65-80)</v>
          </cell>
        </row>
        <row r="51">
          <cell r="G51" t="str">
            <v>Andrew Mehrtens</v>
          </cell>
          <cell r="H51">
            <v>0.01</v>
          </cell>
          <cell r="I51">
            <v>0.22409999999999999</v>
          </cell>
          <cell r="J51">
            <v>5640</v>
          </cell>
          <cell r="K51">
            <v>0.04</v>
          </cell>
          <cell r="L51">
            <v>0.96679999999999999</v>
          </cell>
          <cell r="M51">
            <v>0.1</v>
          </cell>
          <cell r="N51">
            <v>-0.3594</v>
          </cell>
          <cell r="O51">
            <v>0.37809999999999999</v>
          </cell>
          <cell r="P51">
            <v>0.98878999999999995</v>
          </cell>
          <cell r="Q51">
            <v>2.68798</v>
          </cell>
          <cell r="R51">
            <v>73</v>
          </cell>
          <cell r="S51">
            <v>0.62005999999999994</v>
          </cell>
          <cell r="T51">
            <v>1.3575200000000001</v>
          </cell>
          <cell r="U51">
            <v>1.85904</v>
          </cell>
          <cell r="V51">
            <v>3.8865500000000002</v>
          </cell>
          <cell r="W51">
            <v>65</v>
          </cell>
          <cell r="X51">
            <v>80</v>
          </cell>
          <cell r="Y51">
            <v>50</v>
          </cell>
          <cell r="Z51" t="str">
            <v>73 (65-80)</v>
          </cell>
        </row>
        <row r="52">
          <cell r="G52" t="str">
            <v>Paddy Wallace</v>
          </cell>
          <cell r="H52">
            <v>0.01</v>
          </cell>
          <cell r="I52">
            <v>0.23749999999999999</v>
          </cell>
          <cell r="J52">
            <v>5640</v>
          </cell>
          <cell r="K52">
            <v>0.04</v>
          </cell>
          <cell r="L52">
            <v>0.97009999999999996</v>
          </cell>
          <cell r="M52">
            <v>0.1</v>
          </cell>
          <cell r="N52">
            <v>-0.38190000000000002</v>
          </cell>
          <cell r="O52">
            <v>0.3997</v>
          </cell>
          <cell r="P52">
            <v>0.98836000000000002</v>
          </cell>
          <cell r="Q52">
            <v>2.6868300000000001</v>
          </cell>
          <cell r="R52">
            <v>73</v>
          </cell>
          <cell r="S52">
            <v>0.59757000000000005</v>
          </cell>
          <cell r="T52">
            <v>1.3791500000000001</v>
          </cell>
          <cell r="U52">
            <v>1.8177000000000001</v>
          </cell>
          <cell r="V52">
            <v>3.9715099999999999</v>
          </cell>
          <cell r="W52">
            <v>65</v>
          </cell>
          <cell r="X52">
            <v>80</v>
          </cell>
          <cell r="Y52">
            <v>51</v>
          </cell>
          <cell r="Z52" t="str">
            <v>73 (65-80)</v>
          </cell>
        </row>
        <row r="53">
          <cell r="G53" t="str">
            <v>Danut Dumbrava</v>
          </cell>
          <cell r="H53">
            <v>0.01</v>
          </cell>
          <cell r="I53">
            <v>0.23749999999999999</v>
          </cell>
          <cell r="J53">
            <v>5640</v>
          </cell>
          <cell r="K53">
            <v>0.04</v>
          </cell>
          <cell r="L53">
            <v>0.97170000000000001</v>
          </cell>
          <cell r="M53">
            <v>0.1</v>
          </cell>
          <cell r="N53">
            <v>-0.38229999999999997</v>
          </cell>
          <cell r="O53">
            <v>0.3992</v>
          </cell>
          <cell r="P53">
            <v>0.98789000000000005</v>
          </cell>
          <cell r="Q53">
            <v>2.6855699999999998</v>
          </cell>
          <cell r="R53">
            <v>73</v>
          </cell>
          <cell r="S53">
            <v>0.59714</v>
          </cell>
          <cell r="T53">
            <v>1.3786499999999999</v>
          </cell>
          <cell r="U53">
            <v>1.81691</v>
          </cell>
          <cell r="V53">
            <v>3.9695499999999999</v>
          </cell>
          <cell r="W53">
            <v>65</v>
          </cell>
          <cell r="X53">
            <v>80</v>
          </cell>
          <cell r="Y53">
            <v>52</v>
          </cell>
          <cell r="Z53" t="str">
            <v>73 (65-80)</v>
          </cell>
        </row>
        <row r="54">
          <cell r="G54" t="str">
            <v>Yann Delaigue</v>
          </cell>
          <cell r="H54">
            <v>0.01</v>
          </cell>
          <cell r="I54">
            <v>0.2382</v>
          </cell>
          <cell r="J54">
            <v>5640</v>
          </cell>
          <cell r="K54">
            <v>0.03</v>
          </cell>
          <cell r="L54">
            <v>0.97289999999999999</v>
          </cell>
          <cell r="M54">
            <v>0.1</v>
          </cell>
          <cell r="N54">
            <v>-0.38369999999999999</v>
          </cell>
          <cell r="O54">
            <v>0.39989999999999998</v>
          </cell>
          <cell r="P54">
            <v>0.98753999999999997</v>
          </cell>
          <cell r="Q54">
            <v>2.6846199999999998</v>
          </cell>
          <cell r="R54">
            <v>73</v>
          </cell>
          <cell r="S54">
            <v>0.59572999999999998</v>
          </cell>
          <cell r="T54">
            <v>1.3793500000000001</v>
          </cell>
          <cell r="U54">
            <v>1.8143499999999999</v>
          </cell>
          <cell r="V54">
            <v>3.9723199999999999</v>
          </cell>
          <cell r="W54">
            <v>64</v>
          </cell>
          <cell r="X54">
            <v>80</v>
          </cell>
          <cell r="Y54">
            <v>53</v>
          </cell>
          <cell r="Z54" t="str">
            <v>73 (64-80)</v>
          </cell>
        </row>
        <row r="55">
          <cell r="G55" t="str">
            <v>Stephen Donald</v>
          </cell>
          <cell r="H55">
            <v>0.01</v>
          </cell>
          <cell r="I55">
            <v>0.22919999999999999</v>
          </cell>
          <cell r="J55">
            <v>5640</v>
          </cell>
          <cell r="K55">
            <v>0.03</v>
          </cell>
          <cell r="L55">
            <v>0.97370000000000001</v>
          </cell>
          <cell r="M55">
            <v>0.1</v>
          </cell>
          <cell r="N55">
            <v>-0.36959999999999998</v>
          </cell>
          <cell r="O55">
            <v>0.38469999999999999</v>
          </cell>
          <cell r="P55">
            <v>0.98699999999999999</v>
          </cell>
          <cell r="Q55">
            <v>2.6831700000000001</v>
          </cell>
          <cell r="R55">
            <v>73</v>
          </cell>
          <cell r="S55">
            <v>0.60987999999999998</v>
          </cell>
          <cell r="T55">
            <v>1.3641099999999999</v>
          </cell>
          <cell r="U55">
            <v>1.84022</v>
          </cell>
          <cell r="V55">
            <v>3.9122599999999998</v>
          </cell>
          <cell r="W55">
            <v>65</v>
          </cell>
          <cell r="X55">
            <v>80</v>
          </cell>
          <cell r="Y55">
            <v>54</v>
          </cell>
          <cell r="Z55" t="str">
            <v>73 (65-80)</v>
          </cell>
        </row>
        <row r="56">
          <cell r="G56" t="str">
            <v>Daniel Cipriani</v>
          </cell>
          <cell r="H56">
            <v>0.01</v>
          </cell>
          <cell r="I56">
            <v>0.2382</v>
          </cell>
          <cell r="J56">
            <v>5640</v>
          </cell>
          <cell r="K56">
            <v>0.03</v>
          </cell>
          <cell r="L56">
            <v>0.97709999999999997</v>
          </cell>
          <cell r="M56">
            <v>0.1</v>
          </cell>
          <cell r="N56">
            <v>-0.3851</v>
          </cell>
          <cell r="O56">
            <v>0.39879999999999999</v>
          </cell>
          <cell r="P56">
            <v>0.98629999999999995</v>
          </cell>
          <cell r="Q56">
            <v>2.6812999999999998</v>
          </cell>
          <cell r="R56">
            <v>73</v>
          </cell>
          <cell r="S56">
            <v>0.59436999999999995</v>
          </cell>
          <cell r="T56">
            <v>1.3782300000000001</v>
          </cell>
          <cell r="U56">
            <v>1.81189</v>
          </cell>
          <cell r="V56">
            <v>3.96787</v>
          </cell>
          <cell r="W56">
            <v>64</v>
          </cell>
          <cell r="X56">
            <v>80</v>
          </cell>
          <cell r="Y56">
            <v>55</v>
          </cell>
          <cell r="Z56" t="str">
            <v>73 (64-80)</v>
          </cell>
        </row>
        <row r="57">
          <cell r="G57" t="str">
            <v>Gordon Ross</v>
          </cell>
          <cell r="H57">
            <v>0.01</v>
          </cell>
          <cell r="I57">
            <v>0.23799999999999999</v>
          </cell>
          <cell r="J57">
            <v>5640</v>
          </cell>
          <cell r="K57">
            <v>0.03</v>
          </cell>
          <cell r="L57">
            <v>0.9798</v>
          </cell>
          <cell r="M57">
            <v>0.1</v>
          </cell>
          <cell r="N57">
            <v>-0.38550000000000001</v>
          </cell>
          <cell r="O57">
            <v>0.39760000000000001</v>
          </cell>
          <cell r="P57">
            <v>0.98548999999999998</v>
          </cell>
          <cell r="Q57">
            <v>2.6791299999999998</v>
          </cell>
          <cell r="R57">
            <v>73</v>
          </cell>
          <cell r="S57">
            <v>0.59394000000000002</v>
          </cell>
          <cell r="T57">
            <v>1.3770500000000001</v>
          </cell>
          <cell r="U57">
            <v>1.8110999999999999</v>
          </cell>
          <cell r="V57">
            <v>3.9631799999999999</v>
          </cell>
          <cell r="W57">
            <v>64</v>
          </cell>
          <cell r="X57">
            <v>80</v>
          </cell>
          <cell r="Y57">
            <v>56</v>
          </cell>
          <cell r="Z57" t="str">
            <v>73 (64-80)</v>
          </cell>
        </row>
        <row r="58">
          <cell r="G58" t="str">
            <v>Paliko Jimsheladze</v>
          </cell>
          <cell r="H58">
            <v>0.01</v>
          </cell>
          <cell r="I58">
            <v>0.23719999999999999</v>
          </cell>
          <cell r="J58">
            <v>5640</v>
          </cell>
          <cell r="K58">
            <v>0.02</v>
          </cell>
          <cell r="L58">
            <v>0.98250000000000004</v>
          </cell>
          <cell r="M58">
            <v>0.1</v>
          </cell>
          <cell r="N58">
            <v>-0.38500000000000001</v>
          </cell>
          <cell r="O58">
            <v>0.39539999999999997</v>
          </cell>
          <cell r="P58">
            <v>0.98463999999999996</v>
          </cell>
          <cell r="Q58">
            <v>2.67686</v>
          </cell>
          <cell r="R58">
            <v>73</v>
          </cell>
          <cell r="S58">
            <v>0.59445000000000003</v>
          </cell>
          <cell r="T58">
            <v>1.3748400000000001</v>
          </cell>
          <cell r="U58">
            <v>1.81203</v>
          </cell>
          <cell r="V58">
            <v>3.95445</v>
          </cell>
          <cell r="W58">
            <v>64</v>
          </cell>
          <cell r="X58">
            <v>80</v>
          </cell>
          <cell r="Y58">
            <v>57</v>
          </cell>
          <cell r="Z58" t="str">
            <v>73 (64-80)</v>
          </cell>
        </row>
        <row r="59">
          <cell r="G59" t="str">
            <v>Quade Cooper</v>
          </cell>
          <cell r="H59">
            <v>0</v>
          </cell>
          <cell r="I59">
            <v>0.23780000000000001</v>
          </cell>
          <cell r="J59">
            <v>5640</v>
          </cell>
          <cell r="K59">
            <v>0.01</v>
          </cell>
          <cell r="L59">
            <v>0.99399999999999999</v>
          </cell>
          <cell r="M59">
            <v>0.1</v>
          </cell>
          <cell r="N59">
            <v>-0.38940000000000002</v>
          </cell>
          <cell r="O59">
            <v>0.39300000000000002</v>
          </cell>
          <cell r="P59">
            <v>0.98124999999999996</v>
          </cell>
          <cell r="Q59">
            <v>2.66778</v>
          </cell>
          <cell r="R59">
            <v>73</v>
          </cell>
          <cell r="S59">
            <v>0.59001999999999999</v>
          </cell>
          <cell r="T59">
            <v>1.3724700000000001</v>
          </cell>
          <cell r="U59">
            <v>1.80403</v>
          </cell>
          <cell r="V59">
            <v>3.94509</v>
          </cell>
          <cell r="W59">
            <v>64</v>
          </cell>
          <cell r="X59">
            <v>80</v>
          </cell>
          <cell r="Y59">
            <v>58</v>
          </cell>
          <cell r="Z59" t="str">
            <v>73 (64-80)</v>
          </cell>
        </row>
        <row r="60">
          <cell r="G60" t="str">
            <v>Ceri Sweeney</v>
          </cell>
          <cell r="H60">
            <v>0</v>
          </cell>
          <cell r="I60">
            <v>0.23649999999999999</v>
          </cell>
          <cell r="J60">
            <v>5640</v>
          </cell>
          <cell r="K60">
            <v>0</v>
          </cell>
          <cell r="L60">
            <v>0.99629999999999996</v>
          </cell>
          <cell r="M60">
            <v>0.1</v>
          </cell>
          <cell r="N60">
            <v>-0.38800000000000001</v>
          </cell>
          <cell r="O60">
            <v>0.39019999999999999</v>
          </cell>
          <cell r="P60">
            <v>0.98055000000000003</v>
          </cell>
          <cell r="Q60">
            <v>2.6659299999999999</v>
          </cell>
          <cell r="R60">
            <v>73</v>
          </cell>
          <cell r="S60">
            <v>0.59145000000000003</v>
          </cell>
          <cell r="T60">
            <v>1.3696600000000001</v>
          </cell>
          <cell r="U60">
            <v>1.8066</v>
          </cell>
          <cell r="V60">
            <v>3.9340000000000002</v>
          </cell>
          <cell r="W60">
            <v>64</v>
          </cell>
          <cell r="X60">
            <v>80</v>
          </cell>
          <cell r="Y60">
            <v>59</v>
          </cell>
          <cell r="Z60" t="str">
            <v>73 (64-80)</v>
          </cell>
        </row>
        <row r="61">
          <cell r="G61" t="str">
            <v>Butch James</v>
          </cell>
          <cell r="H61">
            <v>0</v>
          </cell>
          <cell r="I61">
            <v>0.2268</v>
          </cell>
          <cell r="J61">
            <v>5640</v>
          </cell>
          <cell r="K61">
            <v>0</v>
          </cell>
          <cell r="L61">
            <v>0.99839999999999995</v>
          </cell>
          <cell r="M61">
            <v>0.1</v>
          </cell>
          <cell r="N61">
            <v>-0.37269999999999998</v>
          </cell>
          <cell r="O61">
            <v>0.37359999999999999</v>
          </cell>
          <cell r="P61">
            <v>0.97990999999999995</v>
          </cell>
          <cell r="Q61">
            <v>2.6642000000000001</v>
          </cell>
          <cell r="R61">
            <v>73</v>
          </cell>
          <cell r="S61">
            <v>0.60679000000000005</v>
          </cell>
          <cell r="T61">
            <v>1.3530199999999999</v>
          </cell>
          <cell r="U61">
            <v>1.83453</v>
          </cell>
          <cell r="V61">
            <v>3.8691</v>
          </cell>
          <cell r="W61">
            <v>65</v>
          </cell>
          <cell r="X61">
            <v>79</v>
          </cell>
          <cell r="Y61">
            <v>60</v>
          </cell>
          <cell r="Z61" t="str">
            <v>73 (65-79)</v>
          </cell>
        </row>
        <row r="62">
          <cell r="G62" t="str">
            <v>Joe Roff</v>
          </cell>
          <cell r="H62">
            <v>0</v>
          </cell>
          <cell r="I62">
            <v>0.2379</v>
          </cell>
          <cell r="J62">
            <v>5640</v>
          </cell>
          <cell r="K62">
            <v>-0.01</v>
          </cell>
          <cell r="L62">
            <v>0.99170000000000003</v>
          </cell>
          <cell r="M62">
            <v>0.1</v>
          </cell>
          <cell r="N62">
            <v>-0.39389999999999997</v>
          </cell>
          <cell r="O62">
            <v>0.38890000000000002</v>
          </cell>
          <cell r="P62">
            <v>0.97697999999999996</v>
          </cell>
          <cell r="Q62">
            <v>2.6564299999999998</v>
          </cell>
          <cell r="R62">
            <v>73</v>
          </cell>
          <cell r="S62">
            <v>0.58557000000000003</v>
          </cell>
          <cell r="T62">
            <v>1.3684000000000001</v>
          </cell>
          <cell r="U62">
            <v>1.7960199999999999</v>
          </cell>
          <cell r="V62">
            <v>3.9290500000000002</v>
          </cell>
          <cell r="W62">
            <v>64</v>
          </cell>
          <cell r="X62">
            <v>80</v>
          </cell>
          <cell r="Y62">
            <v>61</v>
          </cell>
          <cell r="Z62" t="str">
            <v>73 (64-80)</v>
          </cell>
        </row>
        <row r="63">
          <cell r="G63" t="str">
            <v>Martin Rodriguez</v>
          </cell>
          <cell r="H63">
            <v>0</v>
          </cell>
          <cell r="I63">
            <v>0.2351</v>
          </cell>
          <cell r="J63">
            <v>5640</v>
          </cell>
          <cell r="K63">
            <v>-0.02</v>
          </cell>
          <cell r="L63">
            <v>0.98680000000000001</v>
          </cell>
          <cell r="M63">
            <v>0.1</v>
          </cell>
          <cell r="N63">
            <v>-0.39079999999999998</v>
          </cell>
          <cell r="O63">
            <v>0.38290000000000002</v>
          </cell>
          <cell r="P63">
            <v>0.97555000000000003</v>
          </cell>
          <cell r="Q63">
            <v>2.6526299999999998</v>
          </cell>
          <cell r="R63">
            <v>73</v>
          </cell>
          <cell r="S63">
            <v>0.5887</v>
          </cell>
          <cell r="T63">
            <v>1.3624000000000001</v>
          </cell>
          <cell r="U63">
            <v>1.80165</v>
          </cell>
          <cell r="V63">
            <v>3.9055599999999999</v>
          </cell>
          <cell r="W63">
            <v>64</v>
          </cell>
          <cell r="X63">
            <v>80</v>
          </cell>
          <cell r="Y63">
            <v>62</v>
          </cell>
          <cell r="Z63" t="str">
            <v>73 (64-80)</v>
          </cell>
        </row>
        <row r="64">
          <cell r="G64" t="str">
            <v>Tusi Pisi</v>
          </cell>
          <cell r="H64">
            <v>0</v>
          </cell>
          <cell r="I64">
            <v>0.2374</v>
          </cell>
          <cell r="J64">
            <v>5640</v>
          </cell>
          <cell r="K64">
            <v>-0.02</v>
          </cell>
          <cell r="L64">
            <v>0.98670000000000002</v>
          </cell>
          <cell r="M64">
            <v>0.1</v>
          </cell>
          <cell r="N64">
            <v>-0.39439999999999997</v>
          </cell>
          <cell r="O64">
            <v>0.38650000000000001</v>
          </cell>
          <cell r="P64">
            <v>0.97550999999999999</v>
          </cell>
          <cell r="Q64">
            <v>2.6525099999999999</v>
          </cell>
          <cell r="R64">
            <v>73</v>
          </cell>
          <cell r="S64">
            <v>0.58501000000000003</v>
          </cell>
          <cell r="T64">
            <v>1.3660000000000001</v>
          </cell>
          <cell r="U64">
            <v>1.7950200000000001</v>
          </cell>
          <cell r="V64">
            <v>3.9196300000000002</v>
          </cell>
          <cell r="W64">
            <v>64</v>
          </cell>
          <cell r="X64">
            <v>80</v>
          </cell>
          <cell r="Y64">
            <v>63</v>
          </cell>
          <cell r="Z64" t="str">
            <v>73 (64-80)</v>
          </cell>
        </row>
        <row r="65">
          <cell r="G65" t="str">
            <v>Iestyn Harris</v>
          </cell>
          <cell r="H65">
            <v>0</v>
          </cell>
          <cell r="I65">
            <v>0.23749999999999999</v>
          </cell>
          <cell r="J65">
            <v>5640</v>
          </cell>
          <cell r="K65">
            <v>-0.02</v>
          </cell>
          <cell r="L65">
            <v>0.98319999999999996</v>
          </cell>
          <cell r="M65">
            <v>0.1</v>
          </cell>
          <cell r="N65">
            <v>-0.3957</v>
          </cell>
          <cell r="O65">
            <v>0.38579999999999998</v>
          </cell>
          <cell r="P65">
            <v>0.97445999999999999</v>
          </cell>
          <cell r="Q65">
            <v>2.64974</v>
          </cell>
          <cell r="R65">
            <v>73</v>
          </cell>
          <cell r="S65">
            <v>0.58370999999999995</v>
          </cell>
          <cell r="T65">
            <v>1.36521</v>
          </cell>
          <cell r="U65">
            <v>1.7926800000000001</v>
          </cell>
          <cell r="V65">
            <v>3.91656</v>
          </cell>
          <cell r="W65">
            <v>64</v>
          </cell>
          <cell r="X65">
            <v>80</v>
          </cell>
          <cell r="Y65">
            <v>64</v>
          </cell>
          <cell r="Z65" t="str">
            <v>73 (64-80)</v>
          </cell>
        </row>
        <row r="66">
          <cell r="G66" t="str">
            <v>Andrea Scanavacca</v>
          </cell>
          <cell r="H66">
            <v>-0.01</v>
          </cell>
          <cell r="I66">
            <v>0.23810000000000001</v>
          </cell>
          <cell r="J66">
            <v>5640</v>
          </cell>
          <cell r="K66">
            <v>-0.03</v>
          </cell>
          <cell r="L66">
            <v>0.97699999999999998</v>
          </cell>
          <cell r="M66">
            <v>0.1</v>
          </cell>
          <cell r="N66">
            <v>-0.39860000000000001</v>
          </cell>
          <cell r="O66">
            <v>0.38490000000000002</v>
          </cell>
          <cell r="P66">
            <v>0.97260000000000002</v>
          </cell>
          <cell r="Q66">
            <v>2.6448200000000002</v>
          </cell>
          <cell r="R66">
            <v>73</v>
          </cell>
          <cell r="S66">
            <v>0.58084000000000002</v>
          </cell>
          <cell r="T66">
            <v>1.36436</v>
          </cell>
          <cell r="U66">
            <v>1.7875399999999999</v>
          </cell>
          <cell r="V66">
            <v>3.9132199999999999</v>
          </cell>
          <cell r="W66">
            <v>64</v>
          </cell>
          <cell r="X66">
            <v>80</v>
          </cell>
          <cell r="Y66">
            <v>65</v>
          </cell>
          <cell r="Z66" t="str">
            <v>73 (64-80)</v>
          </cell>
        </row>
        <row r="67">
          <cell r="G67" t="str">
            <v>Loki Crichton</v>
          </cell>
          <cell r="H67">
            <v>-0.01</v>
          </cell>
          <cell r="I67">
            <v>0.23769999999999999</v>
          </cell>
          <cell r="J67">
            <v>5640</v>
          </cell>
          <cell r="K67">
            <v>-0.05</v>
          </cell>
          <cell r="L67">
            <v>0.95979999999999999</v>
          </cell>
          <cell r="M67">
            <v>0.1</v>
          </cell>
          <cell r="N67">
            <v>-0.40300000000000002</v>
          </cell>
          <cell r="O67">
            <v>0.37909999999999999</v>
          </cell>
          <cell r="P67">
            <v>0.96748000000000001</v>
          </cell>
          <cell r="Q67">
            <v>2.6313200000000001</v>
          </cell>
          <cell r="R67">
            <v>72</v>
          </cell>
          <cell r="S67">
            <v>0.57645999999999997</v>
          </cell>
          <cell r="T67">
            <v>1.3585100000000001</v>
          </cell>
          <cell r="U67">
            <v>1.77973</v>
          </cell>
          <cell r="V67">
            <v>3.8903799999999999</v>
          </cell>
          <cell r="W67">
            <v>64</v>
          </cell>
          <cell r="X67">
            <v>80</v>
          </cell>
          <cell r="Y67">
            <v>66</v>
          </cell>
          <cell r="Z67" t="str">
            <v>72 (64-80)</v>
          </cell>
        </row>
        <row r="68">
          <cell r="G68" t="str">
            <v>Lionel Beauxis</v>
          </cell>
          <cell r="H68">
            <v>-0.01</v>
          </cell>
          <cell r="I68">
            <v>0.23300000000000001</v>
          </cell>
          <cell r="J68">
            <v>5640</v>
          </cell>
          <cell r="K68">
            <v>-0.06</v>
          </cell>
          <cell r="L68">
            <v>0.95330000000000004</v>
          </cell>
          <cell r="M68">
            <v>0.1</v>
          </cell>
          <cell r="N68">
            <v>-0.39689999999999998</v>
          </cell>
          <cell r="O68">
            <v>0.36959999999999998</v>
          </cell>
          <cell r="P68">
            <v>0.96580999999999995</v>
          </cell>
          <cell r="Q68">
            <v>2.6269200000000001</v>
          </cell>
          <cell r="R68">
            <v>72</v>
          </cell>
          <cell r="S68">
            <v>0.58255999999999997</v>
          </cell>
          <cell r="T68">
            <v>1.3490599999999999</v>
          </cell>
          <cell r="U68">
            <v>1.7906200000000001</v>
          </cell>
          <cell r="V68">
            <v>3.8538199999999998</v>
          </cell>
          <cell r="W68">
            <v>64</v>
          </cell>
          <cell r="X68">
            <v>79</v>
          </cell>
          <cell r="Y68">
            <v>67</v>
          </cell>
          <cell r="Z68" t="str">
            <v>72 (64-79)</v>
          </cell>
        </row>
        <row r="69">
          <cell r="G69" t="str">
            <v>Riccardo Bocchino</v>
          </cell>
          <cell r="H69">
            <v>-0.02</v>
          </cell>
          <cell r="I69">
            <v>0.23780000000000001</v>
          </cell>
          <cell r="J69">
            <v>5640</v>
          </cell>
          <cell r="K69">
            <v>-7.0000000000000007E-2</v>
          </cell>
          <cell r="L69">
            <v>0.94469999999999998</v>
          </cell>
          <cell r="M69">
            <v>0.1</v>
          </cell>
          <cell r="N69">
            <v>-0.40770000000000001</v>
          </cell>
          <cell r="O69">
            <v>0.37459999999999999</v>
          </cell>
          <cell r="P69">
            <v>0.96294999999999997</v>
          </cell>
          <cell r="Q69">
            <v>2.6194099999999998</v>
          </cell>
          <cell r="R69">
            <v>72</v>
          </cell>
          <cell r="S69">
            <v>0.57179000000000002</v>
          </cell>
          <cell r="T69">
            <v>1.3541000000000001</v>
          </cell>
          <cell r="U69">
            <v>1.7714399999999999</v>
          </cell>
          <cell r="V69">
            <v>3.8732799999999998</v>
          </cell>
          <cell r="W69">
            <v>64</v>
          </cell>
          <cell r="X69">
            <v>79</v>
          </cell>
          <cell r="Y69">
            <v>68</v>
          </cell>
          <cell r="Z69" t="str">
            <v>72 (64-79)</v>
          </cell>
        </row>
        <row r="70">
          <cell r="G70" t="str">
            <v>Ruan Pienaar</v>
          </cell>
          <cell r="H70">
            <v>-0.02</v>
          </cell>
          <cell r="I70">
            <v>0.2374</v>
          </cell>
          <cell r="J70">
            <v>5640</v>
          </cell>
          <cell r="K70">
            <v>-7.0000000000000007E-2</v>
          </cell>
          <cell r="L70">
            <v>0.94269999999999998</v>
          </cell>
          <cell r="M70">
            <v>0.1</v>
          </cell>
          <cell r="N70">
            <v>-0.40749999999999997</v>
          </cell>
          <cell r="O70">
            <v>0.37340000000000001</v>
          </cell>
          <cell r="P70">
            <v>0.96240000000000003</v>
          </cell>
          <cell r="Q70">
            <v>2.6179800000000002</v>
          </cell>
          <cell r="R70">
            <v>72</v>
          </cell>
          <cell r="S70">
            <v>0.57193000000000005</v>
          </cell>
          <cell r="T70">
            <v>1.35287</v>
          </cell>
          <cell r="U70">
            <v>1.77169</v>
          </cell>
          <cell r="V70">
            <v>3.8685299999999998</v>
          </cell>
          <cell r="W70">
            <v>64</v>
          </cell>
          <cell r="X70">
            <v>79</v>
          </cell>
          <cell r="Y70">
            <v>69</v>
          </cell>
          <cell r="Z70" t="str">
            <v>72 (64-79)</v>
          </cell>
        </row>
        <row r="71">
          <cell r="G71" t="str">
            <v>Pierre Hola</v>
          </cell>
          <cell r="H71">
            <v>-0.02</v>
          </cell>
          <cell r="I71">
            <v>0.2162</v>
          </cell>
          <cell r="J71">
            <v>5640</v>
          </cell>
          <cell r="K71">
            <v>-0.08</v>
          </cell>
          <cell r="L71">
            <v>0.93689999999999996</v>
          </cell>
          <cell r="M71">
            <v>0.1</v>
          </cell>
          <cell r="N71">
            <v>-0.37269999999999998</v>
          </cell>
          <cell r="O71">
            <v>0.33850000000000002</v>
          </cell>
          <cell r="P71">
            <v>0.96235000000000004</v>
          </cell>
          <cell r="Q71">
            <v>2.6178300000000001</v>
          </cell>
          <cell r="R71">
            <v>72</v>
          </cell>
          <cell r="S71">
            <v>0.60670999999999997</v>
          </cell>
          <cell r="T71">
            <v>1.31799</v>
          </cell>
          <cell r="U71">
            <v>1.8343799999999999</v>
          </cell>
          <cell r="V71">
            <v>3.7358899999999999</v>
          </cell>
          <cell r="W71">
            <v>65</v>
          </cell>
          <cell r="X71">
            <v>79</v>
          </cell>
          <cell r="Y71">
            <v>70</v>
          </cell>
          <cell r="Z71" t="str">
            <v>72 (65-79)</v>
          </cell>
        </row>
        <row r="72">
          <cell r="G72" t="str">
            <v>Rima Wakarua</v>
          </cell>
          <cell r="H72">
            <v>-0.02</v>
          </cell>
          <cell r="I72">
            <v>0.2361</v>
          </cell>
          <cell r="J72">
            <v>5640</v>
          </cell>
          <cell r="K72">
            <v>-0.09</v>
          </cell>
          <cell r="L72">
            <v>0.93049999999999999</v>
          </cell>
          <cell r="M72">
            <v>0.1</v>
          </cell>
          <cell r="N72">
            <v>-0.40889999999999999</v>
          </cell>
          <cell r="O72">
            <v>0.36780000000000002</v>
          </cell>
          <cell r="P72">
            <v>0.95887999999999995</v>
          </cell>
          <cell r="Q72">
            <v>2.6087699999999998</v>
          </cell>
          <cell r="R72">
            <v>72</v>
          </cell>
          <cell r="S72">
            <v>0.57052999999999998</v>
          </cell>
          <cell r="T72">
            <v>1.3472299999999999</v>
          </cell>
          <cell r="U72">
            <v>1.7692000000000001</v>
          </cell>
          <cell r="V72">
            <v>3.84674</v>
          </cell>
          <cell r="W72">
            <v>64</v>
          </cell>
          <cell r="X72">
            <v>79</v>
          </cell>
          <cell r="Y72">
            <v>71</v>
          </cell>
          <cell r="Z72" t="str">
            <v>72 (64-79)</v>
          </cell>
        </row>
        <row r="73">
          <cell r="G73" t="str">
            <v>Louis Koen</v>
          </cell>
          <cell r="H73">
            <v>-0.02</v>
          </cell>
          <cell r="I73">
            <v>0.2059</v>
          </cell>
          <cell r="J73">
            <v>5640</v>
          </cell>
          <cell r="K73">
            <v>-0.1</v>
          </cell>
          <cell r="L73">
            <v>0.91839999999999999</v>
          </cell>
          <cell r="M73">
            <v>0.1</v>
          </cell>
          <cell r="N73">
            <v>-0.35980000000000001</v>
          </cell>
          <cell r="O73">
            <v>0.31759999999999999</v>
          </cell>
          <cell r="P73">
            <v>0.95835999999999999</v>
          </cell>
          <cell r="Q73">
            <v>2.6074199999999998</v>
          </cell>
          <cell r="R73">
            <v>72</v>
          </cell>
          <cell r="S73">
            <v>0.61963999999999997</v>
          </cell>
          <cell r="T73">
            <v>1.29708</v>
          </cell>
          <cell r="U73">
            <v>1.8582700000000001</v>
          </cell>
          <cell r="V73">
            <v>3.6585899999999998</v>
          </cell>
          <cell r="W73">
            <v>65</v>
          </cell>
          <cell r="X73">
            <v>79</v>
          </cell>
          <cell r="Y73">
            <v>72</v>
          </cell>
          <cell r="Z73" t="str">
            <v>72 (65-79)</v>
          </cell>
        </row>
        <row r="74">
          <cell r="G74" t="str">
            <v>Gert Peens</v>
          </cell>
          <cell r="H74">
            <v>-0.02</v>
          </cell>
          <cell r="I74">
            <v>0.2382</v>
          </cell>
          <cell r="J74">
            <v>5640</v>
          </cell>
          <cell r="K74">
            <v>-0.09</v>
          </cell>
          <cell r="L74">
            <v>0.92730000000000001</v>
          </cell>
          <cell r="M74">
            <v>0.1</v>
          </cell>
          <cell r="N74">
            <v>-0.41349999999999998</v>
          </cell>
          <cell r="O74">
            <v>0.37009999999999998</v>
          </cell>
          <cell r="P74">
            <v>0.95772000000000002</v>
          </cell>
          <cell r="Q74">
            <v>2.6057399999999999</v>
          </cell>
          <cell r="R74">
            <v>72</v>
          </cell>
          <cell r="S74">
            <v>0.56591999999999998</v>
          </cell>
          <cell r="T74">
            <v>1.3495200000000001</v>
          </cell>
          <cell r="U74">
            <v>1.7610600000000001</v>
          </cell>
          <cell r="V74">
            <v>3.8555700000000002</v>
          </cell>
          <cell r="W74">
            <v>64</v>
          </cell>
          <cell r="X74">
            <v>79</v>
          </cell>
          <cell r="Y74">
            <v>73</v>
          </cell>
          <cell r="Z74" t="str">
            <v>72 (64-79)</v>
          </cell>
        </row>
        <row r="75">
          <cell r="G75" t="str">
            <v>Luciano Orquera</v>
          </cell>
          <cell r="H75">
            <v>-0.03</v>
          </cell>
          <cell r="I75">
            <v>0.23680000000000001</v>
          </cell>
          <cell r="J75">
            <v>5640</v>
          </cell>
          <cell r="K75">
            <v>-0.11</v>
          </cell>
          <cell r="L75">
            <v>0.90890000000000004</v>
          </cell>
          <cell r="M75">
            <v>0.1</v>
          </cell>
          <cell r="N75">
            <v>-0.41660000000000003</v>
          </cell>
          <cell r="O75">
            <v>0.3624</v>
          </cell>
          <cell r="P75">
            <v>0.95237000000000005</v>
          </cell>
          <cell r="Q75">
            <v>2.5918600000000001</v>
          </cell>
          <cell r="R75">
            <v>72</v>
          </cell>
          <cell r="S75">
            <v>0.56286999999999998</v>
          </cell>
          <cell r="T75">
            <v>1.34188</v>
          </cell>
          <cell r="U75">
            <v>1.7557100000000001</v>
          </cell>
          <cell r="V75">
            <v>3.8262100000000001</v>
          </cell>
          <cell r="W75">
            <v>64</v>
          </cell>
          <cell r="X75">
            <v>79</v>
          </cell>
          <cell r="Y75">
            <v>74</v>
          </cell>
          <cell r="Z75" t="str">
            <v>72 (64-79)</v>
          </cell>
        </row>
        <row r="76">
          <cell r="G76" t="str">
            <v>Nick Evans</v>
          </cell>
          <cell r="H76">
            <v>-0.04</v>
          </cell>
          <cell r="I76">
            <v>0.23699999999999999</v>
          </cell>
          <cell r="J76">
            <v>5640</v>
          </cell>
          <cell r="K76">
            <v>-0.15</v>
          </cell>
          <cell r="L76">
            <v>0.87939999999999996</v>
          </cell>
          <cell r="M76">
            <v>0.1</v>
          </cell>
          <cell r="N76">
            <v>-0.42580000000000001</v>
          </cell>
          <cell r="O76">
            <v>0.35389999999999999</v>
          </cell>
          <cell r="P76">
            <v>0.94350000000000001</v>
          </cell>
          <cell r="Q76">
            <v>2.5689600000000001</v>
          </cell>
          <cell r="R76">
            <v>72</v>
          </cell>
          <cell r="S76">
            <v>0.55362999999999996</v>
          </cell>
          <cell r="T76">
            <v>1.3333699999999999</v>
          </cell>
          <cell r="U76">
            <v>1.73956</v>
          </cell>
          <cell r="V76">
            <v>3.7938000000000001</v>
          </cell>
          <cell r="W76">
            <v>63</v>
          </cell>
          <cell r="X76">
            <v>79</v>
          </cell>
          <cell r="Y76">
            <v>75</v>
          </cell>
          <cell r="Z76" t="str">
            <v>72 (63-79)</v>
          </cell>
        </row>
        <row r="77">
          <cell r="G77" t="str">
            <v>Daniel Carter</v>
          </cell>
          <cell r="H77">
            <v>-0.04</v>
          </cell>
          <cell r="I77">
            <v>0.1754</v>
          </cell>
          <cell r="J77">
            <v>5640</v>
          </cell>
          <cell r="K77">
            <v>-0.22</v>
          </cell>
          <cell r="L77">
            <v>0.82230000000000003</v>
          </cell>
          <cell r="M77">
            <v>0.1</v>
          </cell>
          <cell r="N77">
            <v>-0.32800000000000001</v>
          </cell>
          <cell r="O77">
            <v>0.2492</v>
          </cell>
          <cell r="P77">
            <v>0.94006999999999996</v>
          </cell>
          <cell r="Q77">
            <v>2.5601500000000001</v>
          </cell>
          <cell r="R77">
            <v>72</v>
          </cell>
          <cell r="S77">
            <v>0.65149999999999997</v>
          </cell>
          <cell r="T77">
            <v>1.2286300000000001</v>
          </cell>
          <cell r="U77">
            <v>1.9184099999999999</v>
          </cell>
          <cell r="V77">
            <v>3.41656</v>
          </cell>
          <cell r="W77">
            <v>66</v>
          </cell>
          <cell r="X77">
            <v>77</v>
          </cell>
          <cell r="Y77">
            <v>76</v>
          </cell>
          <cell r="Z77" t="str">
            <v>72 (66-77)</v>
          </cell>
        </row>
        <row r="78">
          <cell r="G78" t="str">
            <v>Damien Traille</v>
          </cell>
          <cell r="H78">
            <v>-0.04</v>
          </cell>
          <cell r="I78">
            <v>0.2374</v>
          </cell>
          <cell r="J78">
            <v>5640</v>
          </cell>
          <cell r="K78">
            <v>-0.17</v>
          </cell>
          <cell r="L78">
            <v>0.86799999999999999</v>
          </cell>
          <cell r="M78">
            <v>0.1</v>
          </cell>
          <cell r="N78">
            <v>-0.43</v>
          </cell>
          <cell r="O78">
            <v>0.35110000000000002</v>
          </cell>
          <cell r="P78">
            <v>0.94001000000000001</v>
          </cell>
          <cell r="Q78">
            <v>2.5600200000000002</v>
          </cell>
          <cell r="R78">
            <v>72</v>
          </cell>
          <cell r="S78">
            <v>0.54949999999999999</v>
          </cell>
          <cell r="T78">
            <v>1.3305199999999999</v>
          </cell>
          <cell r="U78">
            <v>1.7323900000000001</v>
          </cell>
          <cell r="V78">
            <v>3.7830300000000001</v>
          </cell>
          <cell r="W78">
            <v>63</v>
          </cell>
          <cell r="X78">
            <v>79</v>
          </cell>
          <cell r="Y78">
            <v>77</v>
          </cell>
          <cell r="Z78" t="str">
            <v>72 (63-79)</v>
          </cell>
        </row>
        <row r="79">
          <cell r="G79" t="str">
            <v>Shotaro Onishi</v>
          </cell>
          <cell r="H79">
            <v>-0.04</v>
          </cell>
          <cell r="I79">
            <v>0.222</v>
          </cell>
          <cell r="J79">
            <v>5640</v>
          </cell>
          <cell r="K79">
            <v>-0.18</v>
          </cell>
          <cell r="L79">
            <v>0.85750000000000004</v>
          </cell>
          <cell r="M79">
            <v>0.1</v>
          </cell>
          <cell r="N79">
            <v>-0.40510000000000002</v>
          </cell>
          <cell r="O79">
            <v>0.32540000000000002</v>
          </cell>
          <cell r="P79">
            <v>0.93957999999999997</v>
          </cell>
          <cell r="Q79">
            <v>2.55891</v>
          </cell>
          <cell r="R79">
            <v>72</v>
          </cell>
          <cell r="S79">
            <v>0.57433000000000001</v>
          </cell>
          <cell r="T79">
            <v>1.30484</v>
          </cell>
          <cell r="U79">
            <v>1.77593</v>
          </cell>
          <cell r="V79">
            <v>3.68709</v>
          </cell>
          <cell r="W79">
            <v>64</v>
          </cell>
          <cell r="X79">
            <v>79</v>
          </cell>
          <cell r="Y79">
            <v>78</v>
          </cell>
          <cell r="Z79" t="str">
            <v>72 (64-79)</v>
          </cell>
        </row>
        <row r="80">
          <cell r="G80" t="str">
            <v>Paul Williams</v>
          </cell>
          <cell r="H80">
            <v>-0.04</v>
          </cell>
          <cell r="I80">
            <v>0.23599999999999999</v>
          </cell>
          <cell r="J80">
            <v>5640</v>
          </cell>
          <cell r="K80">
            <v>-0.18</v>
          </cell>
          <cell r="L80">
            <v>0.85880000000000001</v>
          </cell>
          <cell r="M80">
            <v>0.1</v>
          </cell>
          <cell r="N80">
            <v>-0.43030000000000002</v>
          </cell>
          <cell r="O80">
            <v>0.3463</v>
          </cell>
          <cell r="P80">
            <v>0.93747000000000003</v>
          </cell>
          <cell r="Q80">
            <v>2.5535000000000001</v>
          </cell>
          <cell r="R80">
            <v>72</v>
          </cell>
          <cell r="S80">
            <v>0.54917000000000005</v>
          </cell>
          <cell r="T80">
            <v>1.32576</v>
          </cell>
          <cell r="U80">
            <v>1.7318100000000001</v>
          </cell>
          <cell r="V80">
            <v>3.7650600000000001</v>
          </cell>
          <cell r="W80">
            <v>63</v>
          </cell>
          <cell r="X80">
            <v>79</v>
          </cell>
          <cell r="Y80">
            <v>79</v>
          </cell>
          <cell r="Z80" t="str">
            <v>72 (63-79)</v>
          </cell>
        </row>
        <row r="81">
          <cell r="G81" t="str">
            <v>David Skrela</v>
          </cell>
          <cell r="H81">
            <v>-0.05</v>
          </cell>
          <cell r="I81">
            <v>0.23130000000000001</v>
          </cell>
          <cell r="J81">
            <v>5640</v>
          </cell>
          <cell r="K81">
            <v>-0.19</v>
          </cell>
          <cell r="L81">
            <v>0.84550000000000003</v>
          </cell>
          <cell r="M81">
            <v>0.1</v>
          </cell>
          <cell r="N81">
            <v>-0.42559999999999998</v>
          </cell>
          <cell r="O81">
            <v>0.33550000000000002</v>
          </cell>
          <cell r="P81">
            <v>0.93437000000000003</v>
          </cell>
          <cell r="Q81">
            <v>2.5456099999999999</v>
          </cell>
          <cell r="R81">
            <v>72</v>
          </cell>
          <cell r="S81">
            <v>0.55381999999999998</v>
          </cell>
          <cell r="T81">
            <v>1.3149200000000001</v>
          </cell>
          <cell r="U81">
            <v>1.7398800000000001</v>
          </cell>
          <cell r="V81">
            <v>3.7244600000000001</v>
          </cell>
          <cell r="W81">
            <v>64</v>
          </cell>
          <cell r="X81">
            <v>79</v>
          </cell>
          <cell r="Y81">
            <v>80</v>
          </cell>
          <cell r="Z81" t="str">
            <v>72 (64-79)</v>
          </cell>
        </row>
        <row r="82">
          <cell r="G82" t="str">
            <v>Dan Parks</v>
          </cell>
          <cell r="H82">
            <v>-0.05</v>
          </cell>
          <cell r="I82">
            <v>0.224</v>
          </cell>
          <cell r="J82">
            <v>5640</v>
          </cell>
          <cell r="K82">
            <v>-0.21</v>
          </cell>
          <cell r="L82">
            <v>0.83330000000000004</v>
          </cell>
          <cell r="M82">
            <v>0.1</v>
          </cell>
          <cell r="N82">
            <v>-0.41570000000000001</v>
          </cell>
          <cell r="O82">
            <v>0.32140000000000002</v>
          </cell>
          <cell r="P82">
            <v>0.93228999999999995</v>
          </cell>
          <cell r="Q82">
            <v>2.5403099999999998</v>
          </cell>
          <cell r="R82">
            <v>72</v>
          </cell>
          <cell r="S82">
            <v>0.56372999999999995</v>
          </cell>
          <cell r="T82">
            <v>1.3008500000000001</v>
          </cell>
          <cell r="U82">
            <v>1.7572099999999999</v>
          </cell>
          <cell r="V82">
            <v>3.6724000000000001</v>
          </cell>
          <cell r="W82">
            <v>64</v>
          </cell>
          <cell r="X82">
            <v>79</v>
          </cell>
          <cell r="Y82">
            <v>81</v>
          </cell>
          <cell r="Z82" t="str">
            <v>72 (64-79)</v>
          </cell>
        </row>
        <row r="83">
          <cell r="G83" t="str">
            <v>Chris Paterson</v>
          </cell>
          <cell r="H83">
            <v>-0.05</v>
          </cell>
          <cell r="I83">
            <v>0.19900000000000001</v>
          </cell>
          <cell r="J83">
            <v>5640</v>
          </cell>
          <cell r="K83">
            <v>-0.24</v>
          </cell>
          <cell r="L83">
            <v>0.81169999999999998</v>
          </cell>
          <cell r="M83">
            <v>0.1</v>
          </cell>
          <cell r="N83">
            <v>-0.37490000000000001</v>
          </cell>
          <cell r="O83">
            <v>0.28000000000000003</v>
          </cell>
          <cell r="P83">
            <v>0.93203000000000003</v>
          </cell>
          <cell r="Q83">
            <v>2.53965</v>
          </cell>
          <cell r="R83">
            <v>72</v>
          </cell>
          <cell r="S83">
            <v>0.60460000000000003</v>
          </cell>
          <cell r="T83">
            <v>1.25945</v>
          </cell>
          <cell r="U83">
            <v>1.83053</v>
          </cell>
          <cell r="V83">
            <v>3.5234899999999998</v>
          </cell>
          <cell r="W83">
            <v>65</v>
          </cell>
          <cell r="X83">
            <v>78</v>
          </cell>
          <cell r="Y83">
            <v>82</v>
          </cell>
          <cell r="Z83" t="str">
            <v>72 (65-78)</v>
          </cell>
        </row>
        <row r="84">
          <cell r="G84" t="str">
            <v>Mat Rogers</v>
          </cell>
          <cell r="H84">
            <v>-0.05</v>
          </cell>
          <cell r="I84">
            <v>0.2114</v>
          </cell>
          <cell r="J84">
            <v>5640</v>
          </cell>
          <cell r="K84">
            <v>-0.23</v>
          </cell>
          <cell r="L84">
            <v>0.82020000000000004</v>
          </cell>
          <cell r="M84">
            <v>0.1</v>
          </cell>
          <cell r="N84">
            <v>-0.39589999999999997</v>
          </cell>
          <cell r="O84">
            <v>0.29980000000000001</v>
          </cell>
          <cell r="P84">
            <v>0.93140000000000001</v>
          </cell>
          <cell r="Q84">
            <v>2.5380699999999998</v>
          </cell>
          <cell r="R84">
            <v>72</v>
          </cell>
          <cell r="S84">
            <v>0.58355000000000001</v>
          </cell>
          <cell r="T84">
            <v>1.27925</v>
          </cell>
          <cell r="U84">
            <v>1.7924</v>
          </cell>
          <cell r="V84">
            <v>3.59395</v>
          </cell>
          <cell r="W84">
            <v>64</v>
          </cell>
          <cell r="X84">
            <v>78</v>
          </cell>
          <cell r="Y84">
            <v>83</v>
          </cell>
          <cell r="Z84" t="str">
            <v>72 (64-78)</v>
          </cell>
        </row>
        <row r="85">
          <cell r="G85" t="str">
            <v>Eiji Ando</v>
          </cell>
          <cell r="H85">
            <v>-0.06</v>
          </cell>
          <cell r="I85">
            <v>0.23549999999999999</v>
          </cell>
          <cell r="J85">
            <v>5640</v>
          </cell>
          <cell r="K85">
            <v>-0.24</v>
          </cell>
          <cell r="L85">
            <v>0.81310000000000004</v>
          </cell>
          <cell r="M85">
            <v>0.1</v>
          </cell>
          <cell r="N85">
            <v>-0.44309999999999999</v>
          </cell>
          <cell r="O85">
            <v>0.33169999999999999</v>
          </cell>
          <cell r="P85">
            <v>0.92378000000000005</v>
          </cell>
          <cell r="Q85">
            <v>2.5187900000000001</v>
          </cell>
          <cell r="R85">
            <v>72</v>
          </cell>
          <cell r="S85">
            <v>0.53639999999999999</v>
          </cell>
          <cell r="T85">
            <v>1.3111600000000001</v>
          </cell>
          <cell r="U85">
            <v>1.70983</v>
          </cell>
          <cell r="V85">
            <v>3.71048</v>
          </cell>
          <cell r="W85">
            <v>63</v>
          </cell>
          <cell r="X85">
            <v>79</v>
          </cell>
          <cell r="Y85">
            <v>84</v>
          </cell>
          <cell r="Z85" t="str">
            <v>72 (63-79)</v>
          </cell>
        </row>
        <row r="86">
          <cell r="G86" t="str">
            <v>Gerald Merceron</v>
          </cell>
          <cell r="H86">
            <v>-0.08</v>
          </cell>
          <cell r="I86">
            <v>0.21229999999999999</v>
          </cell>
          <cell r="J86">
            <v>5640</v>
          </cell>
          <cell r="K86">
            <v>-0.38</v>
          </cell>
          <cell r="L86">
            <v>0.70069999999999999</v>
          </cell>
          <cell r="M86">
            <v>0.1</v>
          </cell>
          <cell r="N86">
            <v>-0.43080000000000002</v>
          </cell>
          <cell r="O86">
            <v>0.2676</v>
          </cell>
          <cell r="P86">
            <v>0.89785000000000004</v>
          </cell>
          <cell r="Q86">
            <v>2.4543300000000001</v>
          </cell>
          <cell r="R86">
            <v>71</v>
          </cell>
          <cell r="S86">
            <v>0.54864000000000002</v>
          </cell>
          <cell r="T86">
            <v>1.2470699999999999</v>
          </cell>
          <cell r="U86">
            <v>1.7309000000000001</v>
          </cell>
          <cell r="V86">
            <v>3.4801199999999999</v>
          </cell>
          <cell r="W86">
            <v>63</v>
          </cell>
          <cell r="X86">
            <v>78</v>
          </cell>
          <cell r="Y86">
            <v>85</v>
          </cell>
          <cell r="Z86" t="str">
            <v>71 (63-78)</v>
          </cell>
        </row>
        <row r="87">
          <cell r="G87" t="str">
            <v>David Humphreys</v>
          </cell>
          <cell r="H87">
            <v>-0.09</v>
          </cell>
          <cell r="I87">
            <v>0.2331</v>
          </cell>
          <cell r="J87">
            <v>5640</v>
          </cell>
          <cell r="K87">
            <v>-0.37</v>
          </cell>
          <cell r="L87">
            <v>0.70820000000000005</v>
          </cell>
          <cell r="M87">
            <v>0.1</v>
          </cell>
          <cell r="N87">
            <v>-0.47070000000000001</v>
          </cell>
          <cell r="O87">
            <v>0.29620000000000002</v>
          </cell>
          <cell r="P87">
            <v>0.89220999999999995</v>
          </cell>
          <cell r="Q87">
            <v>2.4405199999999998</v>
          </cell>
          <cell r="R87">
            <v>71</v>
          </cell>
          <cell r="S87">
            <v>0.50871999999999995</v>
          </cell>
          <cell r="T87">
            <v>1.2757000000000001</v>
          </cell>
          <cell r="U87">
            <v>1.66316</v>
          </cell>
          <cell r="V87">
            <v>3.58121</v>
          </cell>
          <cell r="W87">
            <v>62</v>
          </cell>
          <cell r="X87">
            <v>78</v>
          </cell>
          <cell r="Y87">
            <v>86</v>
          </cell>
          <cell r="Z87" t="str">
            <v>71 (62-78)</v>
          </cell>
        </row>
        <row r="88">
          <cell r="G88" t="str">
            <v>David Bortolussi</v>
          </cell>
          <cell r="H88">
            <v>-0.09</v>
          </cell>
          <cell r="I88">
            <v>0.21579999999999999</v>
          </cell>
          <cell r="J88">
            <v>5640</v>
          </cell>
          <cell r="K88">
            <v>-0.41</v>
          </cell>
          <cell r="L88">
            <v>0.67989999999999995</v>
          </cell>
          <cell r="M88">
            <v>0.1</v>
          </cell>
          <cell r="N88">
            <v>-0.44409999999999999</v>
          </cell>
          <cell r="O88">
            <v>0.26600000000000001</v>
          </cell>
          <cell r="P88">
            <v>0.89041000000000003</v>
          </cell>
          <cell r="Q88">
            <v>2.4361299999999999</v>
          </cell>
          <cell r="R88">
            <v>71</v>
          </cell>
          <cell r="S88">
            <v>0.53539999999999999</v>
          </cell>
          <cell r="T88">
            <v>1.24542</v>
          </cell>
          <cell r="U88">
            <v>1.7081299999999999</v>
          </cell>
          <cell r="V88">
            <v>3.4743900000000001</v>
          </cell>
          <cell r="W88">
            <v>63</v>
          </cell>
          <cell r="X88">
            <v>78</v>
          </cell>
          <cell r="Y88">
            <v>87</v>
          </cell>
          <cell r="Z88" t="str">
            <v>71 (63-78)</v>
          </cell>
        </row>
        <row r="89">
          <cell r="G89" t="str">
            <v>Leigh Halfpenny</v>
          </cell>
          <cell r="H89">
            <v>-0.1</v>
          </cell>
          <cell r="I89">
            <v>0.21970000000000001</v>
          </cell>
          <cell r="J89">
            <v>5640</v>
          </cell>
          <cell r="K89">
            <v>-0.43</v>
          </cell>
          <cell r="L89">
            <v>0.66510000000000002</v>
          </cell>
          <cell r="M89">
            <v>0.1</v>
          </cell>
          <cell r="N89">
            <v>-0.45660000000000001</v>
          </cell>
          <cell r="O89">
            <v>0.26629999999999998</v>
          </cell>
          <cell r="P89">
            <v>0.88432999999999995</v>
          </cell>
          <cell r="Q89">
            <v>2.42137</v>
          </cell>
          <cell r="R89">
            <v>71</v>
          </cell>
          <cell r="S89">
            <v>0.52286999999999995</v>
          </cell>
          <cell r="T89">
            <v>1.2458</v>
          </cell>
          <cell r="U89">
            <v>1.68686</v>
          </cell>
          <cell r="V89">
            <v>3.4756999999999998</v>
          </cell>
          <cell r="W89">
            <v>63</v>
          </cell>
          <cell r="X89">
            <v>78</v>
          </cell>
          <cell r="Y89">
            <v>88</v>
          </cell>
          <cell r="Z89" t="str">
            <v>71 (63-78)</v>
          </cell>
        </row>
        <row r="90">
          <cell r="G90" t="str">
            <v>Dmitri Yachvili</v>
          </cell>
          <cell r="H90">
            <v>-0.1</v>
          </cell>
          <cell r="I90">
            <v>0.19370000000000001</v>
          </cell>
          <cell r="J90">
            <v>5640</v>
          </cell>
          <cell r="K90">
            <v>-0.52</v>
          </cell>
          <cell r="L90">
            <v>0.6028</v>
          </cell>
          <cell r="M90">
            <v>0.1</v>
          </cell>
          <cell r="N90">
            <v>-0.41949999999999998</v>
          </cell>
          <cell r="O90">
            <v>0.21790000000000001</v>
          </cell>
          <cell r="P90">
            <v>0.87865000000000004</v>
          </cell>
          <cell r="Q90">
            <v>2.4076499999999998</v>
          </cell>
          <cell r="R90">
            <v>71</v>
          </cell>
          <cell r="S90">
            <v>0.55996000000000001</v>
          </cell>
          <cell r="T90">
            <v>1.1973400000000001</v>
          </cell>
          <cell r="U90">
            <v>1.7505999999999999</v>
          </cell>
          <cell r="V90">
            <v>3.3113100000000002</v>
          </cell>
          <cell r="W90">
            <v>64</v>
          </cell>
          <cell r="X90">
            <v>77</v>
          </cell>
          <cell r="Y90">
            <v>89</v>
          </cell>
          <cell r="Z90" t="str">
            <v>71 (64-77)</v>
          </cell>
        </row>
        <row r="91">
          <cell r="G91" t="str">
            <v>Mike Hercus</v>
          </cell>
          <cell r="H91">
            <v>-0.1</v>
          </cell>
          <cell r="I91">
            <v>0.216</v>
          </cell>
          <cell r="J91">
            <v>5640</v>
          </cell>
          <cell r="K91">
            <v>-0.48</v>
          </cell>
          <cell r="L91">
            <v>0.63090000000000002</v>
          </cell>
          <cell r="M91">
            <v>0.1</v>
          </cell>
          <cell r="N91">
            <v>-0.45910000000000001</v>
          </cell>
          <cell r="O91">
            <v>0.2515</v>
          </cell>
          <cell r="P91">
            <v>0.87566999999999995</v>
          </cell>
          <cell r="Q91">
            <v>2.4004799999999999</v>
          </cell>
          <cell r="R91">
            <v>71</v>
          </cell>
          <cell r="S91">
            <v>0.52032999999999996</v>
          </cell>
          <cell r="T91">
            <v>1.2310000000000001</v>
          </cell>
          <cell r="U91">
            <v>1.68259</v>
          </cell>
          <cell r="V91">
            <v>3.4246599999999998</v>
          </cell>
          <cell r="W91">
            <v>63</v>
          </cell>
          <cell r="X91">
            <v>77</v>
          </cell>
          <cell r="Y91">
            <v>90</v>
          </cell>
          <cell r="Z91" t="str">
            <v>71 (63-77)</v>
          </cell>
        </row>
        <row r="92">
          <cell r="G92" t="str">
            <v>Percy Montgomery</v>
          </cell>
          <cell r="H92">
            <v>-0.12</v>
          </cell>
          <cell r="I92">
            <v>0.20119999999999999</v>
          </cell>
          <cell r="J92">
            <v>5640</v>
          </cell>
          <cell r="K92">
            <v>-0.59</v>
          </cell>
          <cell r="L92">
            <v>0.55769999999999997</v>
          </cell>
          <cell r="M92">
            <v>0.1</v>
          </cell>
          <cell r="N92">
            <v>-0.44890000000000002</v>
          </cell>
          <cell r="O92">
            <v>0.21299999999999999</v>
          </cell>
          <cell r="P92">
            <v>0.86151</v>
          </cell>
          <cell r="Q92">
            <v>2.3667400000000001</v>
          </cell>
          <cell r="R92">
            <v>70</v>
          </cell>
          <cell r="S92">
            <v>0.53056000000000003</v>
          </cell>
          <cell r="T92">
            <v>1.1924699999999999</v>
          </cell>
          <cell r="U92">
            <v>1.6998800000000001</v>
          </cell>
          <cell r="V92">
            <v>3.29522</v>
          </cell>
          <cell r="W92">
            <v>63</v>
          </cell>
          <cell r="X92">
            <v>77</v>
          </cell>
          <cell r="Y92">
            <v>91</v>
          </cell>
          <cell r="Z92" t="str">
            <v>70 (63-77)</v>
          </cell>
        </row>
        <row r="93">
          <cell r="G93" t="str">
            <v>Jonny Wilkinson</v>
          </cell>
          <cell r="H93">
            <v>-0.12</v>
          </cell>
          <cell r="I93">
            <v>0.1903</v>
          </cell>
          <cell r="J93">
            <v>5640</v>
          </cell>
          <cell r="K93">
            <v>-0.65</v>
          </cell>
          <cell r="L93">
            <v>0.51759999999999995</v>
          </cell>
          <cell r="M93">
            <v>0.1</v>
          </cell>
          <cell r="N93">
            <v>-0.43619999999999998</v>
          </cell>
          <cell r="O93">
            <v>0.18990000000000001</v>
          </cell>
          <cell r="P93">
            <v>0.85629999999999995</v>
          </cell>
          <cell r="Q93">
            <v>2.3544299999999998</v>
          </cell>
          <cell r="R93">
            <v>70</v>
          </cell>
          <cell r="S93">
            <v>0.54322000000000004</v>
          </cell>
          <cell r="T93">
            <v>1.16937</v>
          </cell>
          <cell r="U93">
            <v>1.7215499999999999</v>
          </cell>
          <cell r="V93">
            <v>3.2199800000000001</v>
          </cell>
          <cell r="W93">
            <v>63</v>
          </cell>
          <cell r="X93">
            <v>76</v>
          </cell>
          <cell r="Y93">
            <v>92</v>
          </cell>
          <cell r="Z93" t="str">
            <v>70 (63-76)</v>
          </cell>
        </row>
        <row r="94">
          <cell r="G94" t="str">
            <v>James Pritchard</v>
          </cell>
          <cell r="H94">
            <v>-0.13</v>
          </cell>
          <cell r="I94">
            <v>0.23300000000000001</v>
          </cell>
          <cell r="J94">
            <v>5640</v>
          </cell>
          <cell r="K94">
            <v>-0.55000000000000004</v>
          </cell>
          <cell r="L94">
            <v>0.58530000000000004</v>
          </cell>
          <cell r="M94">
            <v>0.1</v>
          </cell>
          <cell r="N94">
            <v>-0.51049999999999995</v>
          </cell>
          <cell r="O94">
            <v>0.25619999999999998</v>
          </cell>
          <cell r="P94">
            <v>0.85229999999999995</v>
          </cell>
          <cell r="Q94">
            <v>2.3450299999999999</v>
          </cell>
          <cell r="R94">
            <v>70</v>
          </cell>
          <cell r="S94">
            <v>0.46897</v>
          </cell>
          <cell r="T94">
            <v>1.23563</v>
          </cell>
          <cell r="U94">
            <v>1.5983499999999999</v>
          </cell>
          <cell r="V94">
            <v>3.4405299999999999</v>
          </cell>
          <cell r="W94">
            <v>62</v>
          </cell>
          <cell r="X94">
            <v>77</v>
          </cell>
          <cell r="Y94">
            <v>93</v>
          </cell>
          <cell r="Z94" t="str">
            <v>70 (62-77)</v>
          </cell>
        </row>
        <row r="95">
          <cell r="G95" t="str">
            <v>Carlos Spencer</v>
          </cell>
          <cell r="H95">
            <v>-0.14000000000000001</v>
          </cell>
          <cell r="I95">
            <v>0.21879999999999999</v>
          </cell>
          <cell r="J95">
            <v>5640</v>
          </cell>
          <cell r="K95">
            <v>-0.64</v>
          </cell>
          <cell r="L95">
            <v>0.5202</v>
          </cell>
          <cell r="M95">
            <v>0.1</v>
          </cell>
          <cell r="N95">
            <v>-0.50060000000000004</v>
          </cell>
          <cell r="O95">
            <v>0.21920000000000001</v>
          </cell>
          <cell r="P95">
            <v>0.83877999999999997</v>
          </cell>
          <cell r="Q95">
            <v>2.3135500000000002</v>
          </cell>
          <cell r="R95">
            <v>70</v>
          </cell>
          <cell r="S95">
            <v>0.47888999999999998</v>
          </cell>
          <cell r="T95">
            <v>1.1986699999999999</v>
          </cell>
          <cell r="U95">
            <v>1.6142799999999999</v>
          </cell>
          <cell r="V95">
            <v>3.3157199999999998</v>
          </cell>
          <cell r="W95">
            <v>62</v>
          </cell>
          <cell r="X95">
            <v>77</v>
          </cell>
          <cell r="Y95">
            <v>94</v>
          </cell>
          <cell r="Z95" t="str">
            <v>70 (62-77)</v>
          </cell>
        </row>
        <row r="96">
          <cell r="G96" t="str">
            <v>Leon MacDonald</v>
          </cell>
          <cell r="H96">
            <v>-0.14000000000000001</v>
          </cell>
          <cell r="I96">
            <v>0.22689999999999999</v>
          </cell>
          <cell r="J96">
            <v>5640</v>
          </cell>
          <cell r="K96">
            <v>-0.62</v>
          </cell>
          <cell r="L96">
            <v>0.53290000000000004</v>
          </cell>
          <cell r="M96">
            <v>0.1</v>
          </cell>
          <cell r="N96">
            <v>-0.51480000000000004</v>
          </cell>
          <cell r="O96">
            <v>0.23180000000000001</v>
          </cell>
          <cell r="P96">
            <v>0.83796000000000004</v>
          </cell>
          <cell r="Q96">
            <v>2.3116400000000001</v>
          </cell>
          <cell r="R96">
            <v>70</v>
          </cell>
          <cell r="S96">
            <v>0.46467000000000003</v>
          </cell>
          <cell r="T96">
            <v>1.2112499999999999</v>
          </cell>
          <cell r="U96">
            <v>1.5914900000000001</v>
          </cell>
          <cell r="V96">
            <v>3.3576600000000001</v>
          </cell>
          <cell r="W96">
            <v>61</v>
          </cell>
          <cell r="X96">
            <v>77</v>
          </cell>
          <cell r="Y96">
            <v>95</v>
          </cell>
          <cell r="Z96" t="str">
            <v>70 (61-77)</v>
          </cell>
        </row>
        <row r="97">
          <cell r="G97" t="str">
            <v>James Hook</v>
          </cell>
          <cell r="H97">
            <v>-0.15</v>
          </cell>
          <cell r="I97">
            <v>0.1958</v>
          </cell>
          <cell r="J97">
            <v>5640</v>
          </cell>
          <cell r="K97">
            <v>-0.79</v>
          </cell>
          <cell r="L97">
            <v>0.43230000000000002</v>
          </cell>
          <cell r="M97">
            <v>0.1</v>
          </cell>
          <cell r="N97">
            <v>-0.4758</v>
          </cell>
          <cell r="O97">
            <v>0.16830000000000001</v>
          </cell>
          <cell r="P97">
            <v>0.82572999999999996</v>
          </cell>
          <cell r="Q97">
            <v>2.28355</v>
          </cell>
          <cell r="R97">
            <v>70</v>
          </cell>
          <cell r="S97">
            <v>0.50368999999999997</v>
          </cell>
          <cell r="T97">
            <v>1.14778</v>
          </cell>
          <cell r="U97">
            <v>1.6548099999999999</v>
          </cell>
          <cell r="V97">
            <v>3.1511800000000001</v>
          </cell>
          <cell r="W97">
            <v>62</v>
          </cell>
          <cell r="X97">
            <v>76</v>
          </cell>
          <cell r="Y97">
            <v>96</v>
          </cell>
          <cell r="Z97" t="str">
            <v>70 (62-76)</v>
          </cell>
        </row>
        <row r="98">
          <cell r="G98" t="str">
            <v>Matthew Burke</v>
          </cell>
          <cell r="H98">
            <v>-0.17</v>
          </cell>
          <cell r="I98">
            <v>0.19409999999999999</v>
          </cell>
          <cell r="J98">
            <v>5640</v>
          </cell>
          <cell r="K98">
            <v>-0.9</v>
          </cell>
          <cell r="L98">
            <v>0.36890000000000001</v>
          </cell>
          <cell r="M98">
            <v>0.1</v>
          </cell>
          <cell r="N98">
            <v>-0.49359999999999998</v>
          </cell>
          <cell r="O98">
            <v>0.1449</v>
          </cell>
          <cell r="P98">
            <v>0.80508000000000002</v>
          </cell>
          <cell r="Q98">
            <v>2.2368899999999998</v>
          </cell>
          <cell r="R98">
            <v>69</v>
          </cell>
          <cell r="S98">
            <v>0.48582999999999998</v>
          </cell>
          <cell r="T98">
            <v>1.1243399999999999</v>
          </cell>
          <cell r="U98">
            <v>1.6255200000000001</v>
          </cell>
          <cell r="V98">
            <v>3.0781999999999998</v>
          </cell>
          <cell r="W98">
            <v>62</v>
          </cell>
          <cell r="X98">
            <v>75</v>
          </cell>
          <cell r="Y98">
            <v>97</v>
          </cell>
          <cell r="Z98" t="str">
            <v>69 (62-75)</v>
          </cell>
        </row>
        <row r="99">
          <cell r="G99" t="str">
            <v>Stephen Jones</v>
          </cell>
          <cell r="H99">
            <v>-0.19</v>
          </cell>
          <cell r="I99">
            <v>0.16159999999999999</v>
          </cell>
          <cell r="J99">
            <v>5640</v>
          </cell>
          <cell r="K99">
            <v>-1.19</v>
          </cell>
          <cell r="L99">
            <v>0.2336</v>
          </cell>
          <cell r="M99">
            <v>0.1</v>
          </cell>
          <cell r="N99">
            <v>-0.45839999999999997</v>
          </cell>
          <cell r="O99">
            <v>7.3340000000000002E-2</v>
          </cell>
          <cell r="P99">
            <v>0.78693000000000002</v>
          </cell>
          <cell r="Q99">
            <v>2.1966399999999999</v>
          </cell>
          <cell r="R99">
            <v>69</v>
          </cell>
          <cell r="S99">
            <v>0.52105999999999997</v>
          </cell>
          <cell r="T99">
            <v>1.0527899999999999</v>
          </cell>
          <cell r="U99">
            <v>1.6838200000000001</v>
          </cell>
          <cell r="V99">
            <v>2.86565</v>
          </cell>
          <cell r="W99">
            <v>63</v>
          </cell>
          <cell r="X99">
            <v>74</v>
          </cell>
          <cell r="Y99">
            <v>98</v>
          </cell>
          <cell r="Z99" t="str">
            <v>69 (63-74)</v>
          </cell>
        </row>
        <row r="100">
          <cell r="G100" t="str">
            <v>Francois Gelez</v>
          </cell>
          <cell r="H100">
            <v>-0.19</v>
          </cell>
          <cell r="I100">
            <v>0.22259999999999999</v>
          </cell>
          <cell r="J100">
            <v>5640</v>
          </cell>
          <cell r="K100">
            <v>-0.87</v>
          </cell>
          <cell r="L100">
            <v>0.38490000000000002</v>
          </cell>
          <cell r="M100">
            <v>0.1</v>
          </cell>
          <cell r="N100">
            <v>-0.55959999999999999</v>
          </cell>
          <cell r="O100">
            <v>0.17280000000000001</v>
          </cell>
          <cell r="P100">
            <v>0.78602000000000005</v>
          </cell>
          <cell r="Q100">
            <v>2.1946500000000002</v>
          </cell>
          <cell r="R100">
            <v>69</v>
          </cell>
          <cell r="S100">
            <v>0.41981000000000002</v>
          </cell>
          <cell r="T100">
            <v>1.1522399999999999</v>
          </cell>
          <cell r="U100">
            <v>1.5216700000000001</v>
          </cell>
          <cell r="V100">
            <v>3.16527</v>
          </cell>
          <cell r="W100">
            <v>60</v>
          </cell>
          <cell r="X100">
            <v>76</v>
          </cell>
          <cell r="Y100">
            <v>99</v>
          </cell>
          <cell r="Z100" t="str">
            <v>69 (60-76)</v>
          </cell>
        </row>
        <row r="101">
          <cell r="G101" t="str">
            <v>Toby Flood</v>
          </cell>
          <cell r="H101">
            <v>-0.22</v>
          </cell>
          <cell r="I101">
            <v>0.215</v>
          </cell>
          <cell r="J101">
            <v>5640</v>
          </cell>
          <cell r="K101">
            <v>-1.02</v>
          </cell>
          <cell r="L101">
            <v>0.30809999999999998</v>
          </cell>
          <cell r="M101">
            <v>0.1</v>
          </cell>
          <cell r="N101">
            <v>-0.57279999999999998</v>
          </cell>
          <cell r="O101">
            <v>0.13450000000000001</v>
          </cell>
          <cell r="P101">
            <v>0.76032</v>
          </cell>
          <cell r="Q101">
            <v>2.1389499999999999</v>
          </cell>
          <cell r="R101">
            <v>68</v>
          </cell>
          <cell r="S101">
            <v>0.40666000000000002</v>
          </cell>
          <cell r="T101">
            <v>1.1139699999999999</v>
          </cell>
          <cell r="U101">
            <v>1.50179</v>
          </cell>
          <cell r="V101">
            <v>3.04643</v>
          </cell>
          <cell r="W101">
            <v>60</v>
          </cell>
          <cell r="X101">
            <v>75</v>
          </cell>
          <cell r="Y101">
            <v>100</v>
          </cell>
          <cell r="Z101" t="str">
            <v>68 (60-75)</v>
          </cell>
        </row>
        <row r="102">
          <cell r="G102" t="str">
            <v>Matt Giteau</v>
          </cell>
          <cell r="H102">
            <v>-0.22</v>
          </cell>
          <cell r="I102">
            <v>0.17829999999999999</v>
          </cell>
          <cell r="J102">
            <v>5640</v>
          </cell>
          <cell r="K102">
            <v>-1.24</v>
          </cell>
          <cell r="L102">
            <v>0.2137</v>
          </cell>
          <cell r="M102">
            <v>0.1</v>
          </cell>
          <cell r="N102">
            <v>-0.5151</v>
          </cell>
          <cell r="O102">
            <v>7.1620000000000003E-2</v>
          </cell>
          <cell r="P102">
            <v>0.75770999999999999</v>
          </cell>
          <cell r="Q102">
            <v>2.1333899999999999</v>
          </cell>
          <cell r="R102">
            <v>68</v>
          </cell>
          <cell r="S102">
            <v>0.46434999999999998</v>
          </cell>
          <cell r="T102">
            <v>1.0510699999999999</v>
          </cell>
          <cell r="U102">
            <v>1.5909899999999999</v>
          </cell>
          <cell r="V102">
            <v>2.8607100000000001</v>
          </cell>
          <cell r="W102">
            <v>61</v>
          </cell>
          <cell r="X102">
            <v>74</v>
          </cell>
          <cell r="Y102">
            <v>101</v>
          </cell>
          <cell r="Z102" t="str">
            <v>68 (61-74)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07"/>
  <sheetViews>
    <sheetView tabSelected="1" workbookViewId="0"/>
  </sheetViews>
  <sheetFormatPr defaultColWidth="9.109375" defaultRowHeight="15.9" customHeight="1" x14ac:dyDescent="0.3"/>
  <cols>
    <col min="1" max="2" width="22.109375" style="8" customWidth="1"/>
    <col min="3" max="6" width="9.109375" style="7"/>
    <col min="7" max="7" width="10.109375" style="7" customWidth="1"/>
    <col min="8" max="8" width="10.5546875" style="7" customWidth="1"/>
    <col min="9" max="9" width="11.6640625" style="7" customWidth="1"/>
    <col min="10" max="10" width="11.5546875" style="7" customWidth="1"/>
    <col min="11" max="12" width="24.88671875" style="7" customWidth="1"/>
    <col min="13" max="13" width="19.109375" style="7" customWidth="1"/>
    <col min="14" max="14" width="20" style="7" customWidth="1"/>
    <col min="15" max="15" width="24.88671875" style="7" customWidth="1"/>
    <col min="16" max="16" width="25.33203125" style="7" customWidth="1"/>
    <col min="17" max="16384" width="9.109375" style="7"/>
  </cols>
  <sheetData>
    <row r="1" spans="1:16" s="3" customFormat="1" ht="86.25" customHeight="1" x14ac:dyDescent="0.3">
      <c r="A1" s="1" t="s">
        <v>176</v>
      </c>
      <c r="B1" s="1" t="s">
        <v>381</v>
      </c>
      <c r="C1" s="2" t="s">
        <v>0</v>
      </c>
      <c r="D1" s="2" t="s">
        <v>382</v>
      </c>
      <c r="E1" s="2" t="s">
        <v>375</v>
      </c>
      <c r="F1" s="2" t="s">
        <v>376</v>
      </c>
      <c r="G1" s="2" t="s">
        <v>377</v>
      </c>
      <c r="H1" s="2" t="s">
        <v>378</v>
      </c>
      <c r="I1" s="2" t="s">
        <v>379</v>
      </c>
      <c r="J1" s="2" t="s">
        <v>374</v>
      </c>
      <c r="K1" s="2" t="s">
        <v>380</v>
      </c>
      <c r="L1" s="2" t="s">
        <v>373</v>
      </c>
      <c r="M1" s="2" t="s">
        <v>455</v>
      </c>
      <c r="N1" s="2" t="s">
        <v>454</v>
      </c>
      <c r="O1" s="2" t="s">
        <v>456</v>
      </c>
      <c r="P1" s="2" t="s">
        <v>457</v>
      </c>
    </row>
    <row r="2" spans="1:16" ht="15.9" customHeight="1" x14ac:dyDescent="0.3">
      <c r="A2" s="9" t="s">
        <v>239</v>
      </c>
      <c r="B2" s="9">
        <f>VLOOKUP(A2,[1]PlayerPoints!$D$2:$T$203,17,FALSE)</f>
        <v>27</v>
      </c>
      <c r="C2" s="4">
        <v>138</v>
      </c>
      <c r="D2" s="12">
        <f t="shared" ref="D2:D33" si="0">C2/B2</f>
        <v>5.1111111111111107</v>
      </c>
      <c r="E2" s="5">
        <v>0.88405797101449279</v>
      </c>
      <c r="F2" s="4">
        <v>3</v>
      </c>
      <c r="G2" s="6">
        <f>VLOOKUP(A2,'[2]Kick Rankings 2002-2011_6'!$C$2:$D$102,2,FALSE)</f>
        <v>1</v>
      </c>
      <c r="H2" s="6">
        <f>G2-F2</f>
        <v>-2</v>
      </c>
      <c r="I2" s="6">
        <f>VLOOKUP(A2,'[3]Kick Rankings 2002-2011_Importa'!$G$2:$Y$102,19,FALSE)</f>
        <v>2</v>
      </c>
      <c r="J2" s="6">
        <f>G2-I2</f>
        <v>-1</v>
      </c>
      <c r="K2" s="4" t="str">
        <f>VLOOKUP(A2,'[2]Kick Rankings 2002-2011_6'!$C$2:$J$102,8,FALSE)</f>
        <v>87 (83-90)</v>
      </c>
      <c r="L2" s="4" t="str">
        <f>VLOOKUP(A2,'[3]Kick Rankings 2002-2011_Importa'!$G$2:$Z$102,20,FALSE)</f>
        <v>76 (69-82)</v>
      </c>
      <c r="M2" s="4" t="s">
        <v>383</v>
      </c>
      <c r="N2" s="4" t="s">
        <v>384</v>
      </c>
      <c r="O2" s="4" t="s">
        <v>2</v>
      </c>
      <c r="P2" s="4" t="s">
        <v>3</v>
      </c>
    </row>
    <row r="3" spans="1:16" ht="15.9" customHeight="1" x14ac:dyDescent="0.3">
      <c r="A3" s="9" t="s">
        <v>241</v>
      </c>
      <c r="B3" s="9">
        <f>VLOOKUP(A3,[1]PlayerPoints!$D$2:$T$203,17,FALSE)</f>
        <v>9</v>
      </c>
      <c r="C3" s="4">
        <v>46</v>
      </c>
      <c r="D3" s="12">
        <f t="shared" si="0"/>
        <v>5.1111111111111107</v>
      </c>
      <c r="E3" s="5">
        <v>0.82608695652173914</v>
      </c>
      <c r="F3" s="4">
        <v>7</v>
      </c>
      <c r="G3" s="6">
        <f>VLOOKUP(A3,'[2]Kick Rankings 2002-2011_6'!$C$2:$D$102,2,FALSE)</f>
        <v>2</v>
      </c>
      <c r="H3" s="6">
        <f t="shared" ref="H3:H66" si="1">G3-F3</f>
        <v>-5</v>
      </c>
      <c r="I3" s="6">
        <f>VLOOKUP(A3,'[3]Kick Rankings 2002-2011_Importa'!$G$2:$Y$102,19,FALSE)</f>
        <v>37</v>
      </c>
      <c r="J3" s="6">
        <f t="shared" ref="J3:J66" si="2">G3-I3</f>
        <v>-35</v>
      </c>
      <c r="K3" s="4" t="str">
        <f>VLOOKUP(A3,'[2]Kick Rankings 2002-2011_6'!$C$2:$J$102,8,FALSE)</f>
        <v>80 (73-86)</v>
      </c>
      <c r="L3" s="4" t="str">
        <f>VLOOKUP(A3,'[3]Kick Rankings 2002-2011_Importa'!$G$2:$Z$102,20,FALSE)</f>
        <v>73 (65-80)</v>
      </c>
      <c r="M3" s="4" t="s">
        <v>385</v>
      </c>
      <c r="N3" s="4" t="s">
        <v>386</v>
      </c>
      <c r="O3" s="4" t="s">
        <v>4</v>
      </c>
      <c r="P3" s="4" t="s">
        <v>5</v>
      </c>
    </row>
    <row r="4" spans="1:16" ht="15.9" customHeight="1" x14ac:dyDescent="0.3">
      <c r="A4" s="9" t="s">
        <v>240</v>
      </c>
      <c r="B4" s="9">
        <f>VLOOKUP(A4,[1]PlayerPoints!$D$2:$T$203,17,FALSE)</f>
        <v>82</v>
      </c>
      <c r="C4" s="4">
        <v>563</v>
      </c>
      <c r="D4" s="12">
        <f t="shared" si="0"/>
        <v>6.8658536585365857</v>
      </c>
      <c r="E4" s="5">
        <v>0.76909413854351683</v>
      </c>
      <c r="F4" s="4">
        <v>19</v>
      </c>
      <c r="G4" s="6">
        <f>VLOOKUP(A4,'[2]Kick Rankings 2002-2011_6'!$C$2:$D$102,2,FALSE)</f>
        <v>3</v>
      </c>
      <c r="H4" s="6">
        <f t="shared" si="1"/>
        <v>-16</v>
      </c>
      <c r="I4" s="6">
        <f>VLOOKUP(A4,'[3]Kick Rankings 2002-2011_Importa'!$G$2:$Y$102,19,FALSE)</f>
        <v>76</v>
      </c>
      <c r="J4" s="6">
        <f t="shared" si="2"/>
        <v>-73</v>
      </c>
      <c r="K4" s="4" t="str">
        <f>VLOOKUP(A4,'[2]Kick Rankings 2002-2011_6'!$C$2:$J$102,8,FALSE)</f>
        <v>80 (76-84)</v>
      </c>
      <c r="L4" s="4" t="str">
        <f>VLOOKUP(A4,'[3]Kick Rankings 2002-2011_Importa'!$G$2:$Z$102,20,FALSE)</f>
        <v>72 (66-77)</v>
      </c>
      <c r="M4" s="4" t="s">
        <v>387</v>
      </c>
      <c r="N4" s="4" t="s">
        <v>386</v>
      </c>
      <c r="O4" s="4" t="s">
        <v>10</v>
      </c>
      <c r="P4" s="4" t="s">
        <v>11</v>
      </c>
    </row>
    <row r="5" spans="1:16" ht="15.9" customHeight="1" x14ac:dyDescent="0.3">
      <c r="A5" s="9" t="s">
        <v>242</v>
      </c>
      <c r="B5" s="9">
        <f>VLOOKUP(A5,[1]PlayerPoints!$D$2:$T$203,17,FALSE)</f>
        <v>22</v>
      </c>
      <c r="C5" s="4">
        <v>37</v>
      </c>
      <c r="D5" s="12">
        <f t="shared" si="0"/>
        <v>1.6818181818181819</v>
      </c>
      <c r="E5" s="5">
        <v>0.59459459459459452</v>
      </c>
      <c r="F5" s="4">
        <v>84</v>
      </c>
      <c r="G5" s="6">
        <f>VLOOKUP(A5,'[2]Kick Rankings 2002-2011_6'!$C$2:$D$102,2,FALSE)</f>
        <v>4</v>
      </c>
      <c r="H5" s="6">
        <f t="shared" si="1"/>
        <v>-80</v>
      </c>
      <c r="I5" s="6">
        <f>VLOOKUP(A5,'[3]Kick Rankings 2002-2011_Importa'!$G$2:$Y$102,19,FALSE)</f>
        <v>36</v>
      </c>
      <c r="J5" s="6">
        <f t="shared" si="2"/>
        <v>-32</v>
      </c>
      <c r="K5" s="4" t="str">
        <f>VLOOKUP(A5,'[2]Kick Rankings 2002-2011_6'!$C$2:$J$102,8,FALSE)</f>
        <v>80 (73-86)</v>
      </c>
      <c r="L5" s="4" t="str">
        <f>VLOOKUP(A5,'[3]Kick Rankings 2002-2011_Importa'!$G$2:$Z$102,20,FALSE)</f>
        <v>73 (65-80)</v>
      </c>
      <c r="M5" s="4" t="s">
        <v>388</v>
      </c>
      <c r="N5" s="4" t="s">
        <v>384</v>
      </c>
      <c r="O5" s="4" t="s">
        <v>6</v>
      </c>
      <c r="P5" s="4" t="s">
        <v>7</v>
      </c>
    </row>
    <row r="6" spans="1:16" ht="15.9" customHeight="1" x14ac:dyDescent="0.3">
      <c r="A6" s="9" t="s">
        <v>199</v>
      </c>
      <c r="B6" s="9">
        <f>VLOOKUP(A6,[1]PlayerPoints!$D$2:$T$203,17,FALSE)</f>
        <v>67</v>
      </c>
      <c r="C6" s="4">
        <v>265</v>
      </c>
      <c r="D6" s="12">
        <f t="shared" si="0"/>
        <v>3.955223880597015</v>
      </c>
      <c r="E6" s="5">
        <v>0.81132075471698117</v>
      </c>
      <c r="F6" s="4">
        <v>11</v>
      </c>
      <c r="G6" s="6">
        <f>VLOOKUP(A6,'[2]Kick Rankings 2002-2011_6'!$C$2:$D$102,2,FALSE)</f>
        <v>5</v>
      </c>
      <c r="H6" s="6">
        <f t="shared" si="1"/>
        <v>-6</v>
      </c>
      <c r="I6" s="6">
        <f>VLOOKUP(A6,'[3]Kick Rankings 2002-2011_Importa'!$G$2:$Y$102,19,FALSE)</f>
        <v>82</v>
      </c>
      <c r="J6" s="6">
        <f t="shared" si="2"/>
        <v>-77</v>
      </c>
      <c r="K6" s="4" t="str">
        <f>VLOOKUP(A6,'[2]Kick Rankings 2002-2011_6'!$C$2:$J$102,8,FALSE)</f>
        <v>80 (76-84)</v>
      </c>
      <c r="L6" s="4" t="str">
        <f>VLOOKUP(A6,'[3]Kick Rankings 2002-2011_Importa'!$G$2:$Z$102,20,FALSE)</f>
        <v>72 (65-78)</v>
      </c>
      <c r="M6" s="4" t="s">
        <v>389</v>
      </c>
      <c r="N6" s="4" t="s">
        <v>384</v>
      </c>
      <c r="O6" s="4" t="s">
        <v>8</v>
      </c>
      <c r="P6" s="4" t="s">
        <v>9</v>
      </c>
    </row>
    <row r="7" spans="1:16" ht="15.9" customHeight="1" x14ac:dyDescent="0.3">
      <c r="A7" s="9" t="s">
        <v>243</v>
      </c>
      <c r="B7" s="9">
        <f>VLOOKUP(A7,[1]PlayerPoints!$D$2:$T$203,17,FALSE)</f>
        <v>14</v>
      </c>
      <c r="C7" s="4">
        <v>56</v>
      </c>
      <c r="D7" s="12">
        <f t="shared" si="0"/>
        <v>4</v>
      </c>
      <c r="E7" s="5">
        <v>0.8214285714285714</v>
      </c>
      <c r="F7" s="4">
        <v>9</v>
      </c>
      <c r="G7" s="6">
        <f>VLOOKUP(A7,'[2]Kick Rankings 2002-2011_6'!$C$2:$D$102,2,FALSE)</f>
        <v>6</v>
      </c>
      <c r="H7" s="6">
        <f t="shared" si="1"/>
        <v>-3</v>
      </c>
      <c r="I7" s="6">
        <f>VLOOKUP(A7,'[3]Kick Rankings 2002-2011_Importa'!$G$2:$Y$102,19,FALSE)</f>
        <v>27</v>
      </c>
      <c r="J7" s="6">
        <f t="shared" si="2"/>
        <v>-21</v>
      </c>
      <c r="K7" s="4" t="str">
        <f>VLOOKUP(A7,'[2]Kick Rankings 2002-2011_6'!$C$2:$J$102,8,FALSE)</f>
        <v>79 (72-85)</v>
      </c>
      <c r="L7" s="4" t="str">
        <f>VLOOKUP(A7,'[3]Kick Rankings 2002-2011_Importa'!$G$2:$Z$102,20,FALSE)</f>
        <v>74 (66-80)</v>
      </c>
      <c r="M7" s="4" t="s">
        <v>390</v>
      </c>
      <c r="N7" s="4" t="s">
        <v>386</v>
      </c>
      <c r="O7" s="4" t="s">
        <v>12</v>
      </c>
      <c r="P7" s="4" t="s">
        <v>13</v>
      </c>
    </row>
    <row r="8" spans="1:16" ht="15.9" customHeight="1" x14ac:dyDescent="0.3">
      <c r="A8" s="9" t="s">
        <v>184</v>
      </c>
      <c r="B8" s="9">
        <f>VLOOKUP(A8,[1]PlayerPoints!$D$2:$T$203,17,FALSE)</f>
        <v>58</v>
      </c>
      <c r="C8" s="4">
        <v>291</v>
      </c>
      <c r="D8" s="12">
        <f t="shared" si="0"/>
        <v>5.0172413793103452</v>
      </c>
      <c r="E8" s="5">
        <v>0.76632302405498276</v>
      </c>
      <c r="F8" s="4">
        <v>20</v>
      </c>
      <c r="G8" s="6">
        <f>VLOOKUP(A8,'[2]Kick Rankings 2002-2011_6'!$C$2:$D$102,2,FALSE)</f>
        <v>7</v>
      </c>
      <c r="H8" s="6">
        <f t="shared" si="1"/>
        <v>-13</v>
      </c>
      <c r="I8" s="6">
        <f>VLOOKUP(A8,'[3]Kick Rankings 2002-2011_Importa'!$G$2:$Y$102,19,FALSE)</f>
        <v>92</v>
      </c>
      <c r="J8" s="6">
        <f t="shared" si="2"/>
        <v>-85</v>
      </c>
      <c r="K8" s="4" t="str">
        <f>VLOOKUP(A8,'[2]Kick Rankings 2002-2011_6'!$C$2:$J$102,8,FALSE)</f>
        <v>79 (75-83)</v>
      </c>
      <c r="L8" s="4" t="str">
        <f>VLOOKUP(A8,'[3]Kick Rankings 2002-2011_Importa'!$G$2:$Z$102,20,FALSE)</f>
        <v>70 (63-76)</v>
      </c>
      <c r="M8" s="4" t="s">
        <v>391</v>
      </c>
      <c r="N8" s="4" t="s">
        <v>392</v>
      </c>
      <c r="O8" s="4" t="s">
        <v>14</v>
      </c>
      <c r="P8" s="4" t="s">
        <v>5</v>
      </c>
    </row>
    <row r="9" spans="1:16" ht="15.9" customHeight="1" x14ac:dyDescent="0.3">
      <c r="A9" s="9" t="s">
        <v>244</v>
      </c>
      <c r="B9" s="9">
        <f>VLOOKUP(A9,[1]PlayerPoints!$D$2:$T$203,17,FALSE)</f>
        <v>20</v>
      </c>
      <c r="C9" s="4">
        <v>63</v>
      </c>
      <c r="D9" s="12">
        <f t="shared" si="0"/>
        <v>3.15</v>
      </c>
      <c r="E9" s="5">
        <v>0.77777777777777779</v>
      </c>
      <c r="F9" s="4">
        <v>16</v>
      </c>
      <c r="G9" s="6">
        <f>VLOOKUP(A9,'[2]Kick Rankings 2002-2011_6'!$C$2:$D$102,2,FALSE)</f>
        <v>8</v>
      </c>
      <c r="H9" s="6">
        <f t="shared" si="1"/>
        <v>-8</v>
      </c>
      <c r="I9" s="6">
        <f>VLOOKUP(A9,'[3]Kick Rankings 2002-2011_Importa'!$G$2:$Y$102,19,FALSE)</f>
        <v>81</v>
      </c>
      <c r="J9" s="6">
        <f t="shared" si="2"/>
        <v>-73</v>
      </c>
      <c r="K9" s="4" t="str">
        <f>VLOOKUP(A9,'[2]Kick Rankings 2002-2011_6'!$C$2:$J$102,8,FALSE)</f>
        <v>78 (71-84)</v>
      </c>
      <c r="L9" s="4" t="str">
        <f>VLOOKUP(A9,'[3]Kick Rankings 2002-2011_Importa'!$G$2:$Z$102,20,FALSE)</f>
        <v>72 (64-79)</v>
      </c>
      <c r="M9" s="4" t="s">
        <v>393</v>
      </c>
      <c r="N9" s="4" t="s">
        <v>394</v>
      </c>
      <c r="O9" s="4" t="s">
        <v>15</v>
      </c>
      <c r="P9" s="4" t="s">
        <v>16</v>
      </c>
    </row>
    <row r="10" spans="1:16" ht="15.9" customHeight="1" x14ac:dyDescent="0.3">
      <c r="A10" s="9" t="s">
        <v>245</v>
      </c>
      <c r="B10" s="9">
        <f>VLOOKUP(A10,[1]PlayerPoints!$D$2:$T$203,17,FALSE)</f>
        <v>2</v>
      </c>
      <c r="C10" s="4">
        <v>14</v>
      </c>
      <c r="D10" s="12">
        <f t="shared" si="0"/>
        <v>7</v>
      </c>
      <c r="E10" s="5">
        <v>0.9285714285714286</v>
      </c>
      <c r="F10" s="4">
        <v>2</v>
      </c>
      <c r="G10" s="6">
        <f>VLOOKUP(A10,'[2]Kick Rankings 2002-2011_6'!$C$2:$D$102,2,FALSE)</f>
        <v>9</v>
      </c>
      <c r="H10" s="6">
        <f t="shared" si="1"/>
        <v>7</v>
      </c>
      <c r="I10" s="6">
        <f>VLOOKUP(A10,'[3]Kick Rankings 2002-2011_Importa'!$G$2:$Y$102,19,FALSE)</f>
        <v>47</v>
      </c>
      <c r="J10" s="6">
        <f t="shared" si="2"/>
        <v>-38</v>
      </c>
      <c r="K10" s="4" t="str">
        <f>VLOOKUP(A10,'[2]Kick Rankings 2002-2011_6'!$C$2:$J$102,8,FALSE)</f>
        <v>77 (68-85)</v>
      </c>
      <c r="L10" s="4" t="str">
        <f>VLOOKUP(A10,'[3]Kick Rankings 2002-2011_Importa'!$G$2:$Z$102,20,FALSE)</f>
        <v>73 (65-80)</v>
      </c>
      <c r="M10" s="4" t="s">
        <v>395</v>
      </c>
      <c r="N10" s="4" t="s">
        <v>396</v>
      </c>
      <c r="O10" s="4" t="s">
        <v>17</v>
      </c>
      <c r="P10" s="4" t="s">
        <v>18</v>
      </c>
    </row>
    <row r="11" spans="1:16" ht="15.9" customHeight="1" x14ac:dyDescent="0.3">
      <c r="A11" s="9" t="s">
        <v>246</v>
      </c>
      <c r="B11" s="9">
        <f>VLOOKUP(A11,[1]PlayerPoints!$D$2:$T$203,17,FALSE)</f>
        <v>9</v>
      </c>
      <c r="C11" s="4">
        <v>31</v>
      </c>
      <c r="D11" s="12">
        <f t="shared" si="0"/>
        <v>3.4444444444444446</v>
      </c>
      <c r="E11" s="5">
        <v>0.80645161290322576</v>
      </c>
      <c r="F11" s="4">
        <v>12</v>
      </c>
      <c r="G11" s="6">
        <f>VLOOKUP(A11,'[2]Kick Rankings 2002-2011_6'!$C$2:$D$102,2,FALSE)</f>
        <v>10</v>
      </c>
      <c r="H11" s="6">
        <f t="shared" si="1"/>
        <v>-2</v>
      </c>
      <c r="I11" s="6">
        <f>VLOOKUP(A11,'[3]Kick Rankings 2002-2011_Importa'!$G$2:$Y$102,19,FALSE)</f>
        <v>45</v>
      </c>
      <c r="J11" s="6">
        <f t="shared" si="2"/>
        <v>-35</v>
      </c>
      <c r="K11" s="4" t="str">
        <f>VLOOKUP(A11,'[2]Kick Rankings 2002-2011_6'!$C$2:$J$102,8,FALSE)</f>
        <v>77 (69-84)</v>
      </c>
      <c r="L11" s="4" t="str">
        <f>VLOOKUP(A11,'[3]Kick Rankings 2002-2011_Importa'!$G$2:$Z$102,20,FALSE)</f>
        <v>73 (65-80)</v>
      </c>
      <c r="M11" s="4" t="s">
        <v>393</v>
      </c>
      <c r="N11" s="4" t="s">
        <v>386</v>
      </c>
      <c r="O11" s="4" t="s">
        <v>19</v>
      </c>
      <c r="P11" s="4" t="s">
        <v>20</v>
      </c>
    </row>
    <row r="12" spans="1:16" ht="15.9" customHeight="1" x14ac:dyDescent="0.3">
      <c r="A12" s="9" t="s">
        <v>247</v>
      </c>
      <c r="B12" s="9">
        <f>VLOOKUP(A12,[1]PlayerPoints!$D$2:$T$203,17,FALSE)</f>
        <v>10</v>
      </c>
      <c r="C12" s="4">
        <v>63</v>
      </c>
      <c r="D12" s="12">
        <f t="shared" si="0"/>
        <v>6.3</v>
      </c>
      <c r="E12" s="5">
        <v>0.68253968253968256</v>
      </c>
      <c r="F12" s="4">
        <v>60</v>
      </c>
      <c r="G12" s="6">
        <f>VLOOKUP(A12,'[2]Kick Rankings 2002-2011_6'!$C$2:$D$102,2,FALSE)</f>
        <v>11</v>
      </c>
      <c r="H12" s="6">
        <f t="shared" si="1"/>
        <v>-49</v>
      </c>
      <c r="I12" s="6">
        <f>VLOOKUP(A12,'[3]Kick Rankings 2002-2011_Importa'!$G$2:$Y$102,19,FALSE)</f>
        <v>72</v>
      </c>
      <c r="J12" s="6">
        <f t="shared" si="2"/>
        <v>-61</v>
      </c>
      <c r="K12" s="4" t="str">
        <f>VLOOKUP(A12,'[2]Kick Rankings 2002-2011_6'!$C$2:$J$102,8,FALSE)</f>
        <v>77 (70-83)</v>
      </c>
      <c r="L12" s="4" t="str">
        <f>VLOOKUP(A12,'[3]Kick Rankings 2002-2011_Importa'!$G$2:$Z$102,20,FALSE)</f>
        <v>72 (65-79)</v>
      </c>
      <c r="M12" s="4" t="s">
        <v>398</v>
      </c>
      <c r="N12" s="4" t="s">
        <v>399</v>
      </c>
      <c r="O12" s="4" t="s">
        <v>21</v>
      </c>
      <c r="P12" s="4" t="s">
        <v>22</v>
      </c>
    </row>
    <row r="13" spans="1:16" ht="15.9" customHeight="1" x14ac:dyDescent="0.3">
      <c r="A13" s="9" t="s">
        <v>249</v>
      </c>
      <c r="B13" s="9">
        <f>VLOOKUP(A13,[1]PlayerPoints!$D$2:$T$203,17,FALSE)</f>
        <v>8</v>
      </c>
      <c r="C13" s="4">
        <v>43</v>
      </c>
      <c r="D13" s="12">
        <f t="shared" si="0"/>
        <v>5.375</v>
      </c>
      <c r="E13" s="5">
        <v>0.86046511627906974</v>
      </c>
      <c r="F13" s="4">
        <v>5</v>
      </c>
      <c r="G13" s="6">
        <f>VLOOKUP(A13,'[2]Kick Rankings 2002-2011_6'!$C$2:$D$102,2,FALSE)</f>
        <v>12</v>
      </c>
      <c r="H13" s="6">
        <f t="shared" si="1"/>
        <v>7</v>
      </c>
      <c r="I13" s="6">
        <f>VLOOKUP(A13,'[3]Kick Rankings 2002-2011_Importa'!$G$2:$Y$102,19,FALSE)</f>
        <v>71</v>
      </c>
      <c r="J13" s="6">
        <f t="shared" si="2"/>
        <v>-59</v>
      </c>
      <c r="K13" s="4" t="str">
        <f>VLOOKUP(A13,'[2]Kick Rankings 2002-2011_6'!$C$2:$J$102,8,FALSE)</f>
        <v>77 (68-83)</v>
      </c>
      <c r="L13" s="4" t="str">
        <f>VLOOKUP(A13,'[3]Kick Rankings 2002-2011_Importa'!$G$2:$Z$102,20,FALSE)</f>
        <v>72 (64-79)</v>
      </c>
      <c r="M13" s="4" t="s">
        <v>397</v>
      </c>
      <c r="N13" s="4" t="s">
        <v>386</v>
      </c>
      <c r="O13" s="4" t="s">
        <v>23</v>
      </c>
      <c r="P13" s="4" t="s">
        <v>24</v>
      </c>
    </row>
    <row r="14" spans="1:16" ht="15.9" customHeight="1" x14ac:dyDescent="0.3">
      <c r="A14" s="9" t="s">
        <v>177</v>
      </c>
      <c r="B14" s="9">
        <f>VLOOKUP(A14,[1]PlayerPoints!$D$2:$T$203,17,FALSE)</f>
        <v>14</v>
      </c>
      <c r="C14" s="4">
        <v>80</v>
      </c>
      <c r="D14" s="12">
        <f t="shared" si="0"/>
        <v>5.7142857142857144</v>
      </c>
      <c r="E14" s="5">
        <v>0.76249999999999996</v>
      </c>
      <c r="F14" s="4">
        <v>22</v>
      </c>
      <c r="G14" s="6">
        <f>VLOOKUP(A14,'[2]Kick Rankings 2002-2011_6'!$C$2:$D$102,2,FALSE)</f>
        <v>13</v>
      </c>
      <c r="H14" s="6">
        <f t="shared" si="1"/>
        <v>-9</v>
      </c>
      <c r="I14" s="6">
        <f>VLOOKUP(A14,'[3]Kick Rankings 2002-2011_Importa'!$G$2:$Y$102,19,FALSE)</f>
        <v>50</v>
      </c>
      <c r="J14" s="6">
        <f t="shared" si="2"/>
        <v>-37</v>
      </c>
      <c r="K14" s="4" t="str">
        <f>VLOOKUP(A14,'[2]Kick Rankings 2002-2011_6'!$C$2:$J$102,8,FALSE)</f>
        <v>77 (70-82)</v>
      </c>
      <c r="L14" s="4" t="str">
        <f>VLOOKUP(A14,'[3]Kick Rankings 2002-2011_Importa'!$G$2:$Z$102,20,FALSE)</f>
        <v>73 (65-80)</v>
      </c>
      <c r="M14" s="4" t="s">
        <v>400</v>
      </c>
      <c r="N14" s="4" t="s">
        <v>401</v>
      </c>
      <c r="O14" s="4" t="s">
        <v>25</v>
      </c>
      <c r="P14" s="4" t="s">
        <v>26</v>
      </c>
    </row>
    <row r="15" spans="1:16" ht="15.9" customHeight="1" x14ac:dyDescent="0.3">
      <c r="A15" s="9" t="s">
        <v>248</v>
      </c>
      <c r="B15" s="9">
        <f>VLOOKUP(A15,[1]PlayerPoints!$D$2:$T$203,17,FALSE)</f>
        <v>12</v>
      </c>
      <c r="C15" s="4">
        <v>52</v>
      </c>
      <c r="D15" s="12">
        <f t="shared" si="0"/>
        <v>4.333333333333333</v>
      </c>
      <c r="E15" s="5">
        <v>0.75</v>
      </c>
      <c r="F15" s="4">
        <v>25</v>
      </c>
      <c r="G15" s="6">
        <f>VLOOKUP(A15,'[2]Kick Rankings 2002-2011_6'!$C$2:$D$102,2,FALSE)</f>
        <v>14</v>
      </c>
      <c r="H15" s="6">
        <f t="shared" si="1"/>
        <v>-11</v>
      </c>
      <c r="I15" s="6">
        <f>VLOOKUP(A15,'[3]Kick Rankings 2002-2011_Importa'!$G$2:$Y$102,19,FALSE)</f>
        <v>67</v>
      </c>
      <c r="J15" s="6">
        <f t="shared" si="2"/>
        <v>-53</v>
      </c>
      <c r="K15" s="4" t="str">
        <f>VLOOKUP(A15,'[2]Kick Rankings 2002-2011_6'!$C$2:$J$102,8,FALSE)</f>
        <v>77 (69-83)</v>
      </c>
      <c r="L15" s="4" t="str">
        <f>VLOOKUP(A15,'[3]Kick Rankings 2002-2011_Importa'!$G$2:$Z$102,20,FALSE)</f>
        <v>72 (64-79)</v>
      </c>
      <c r="M15" s="4" t="s">
        <v>402</v>
      </c>
      <c r="N15" s="4" t="s">
        <v>401</v>
      </c>
      <c r="O15" s="4" t="s">
        <v>27</v>
      </c>
      <c r="P15" s="4" t="s">
        <v>28</v>
      </c>
    </row>
    <row r="16" spans="1:16" ht="15.9" customHeight="1" x14ac:dyDescent="0.3">
      <c r="A16" s="9" t="s">
        <v>202</v>
      </c>
      <c r="B16" s="9">
        <f>VLOOKUP(A16,[1]PlayerPoints!$D$2:$T$203,17,FALSE)</f>
        <v>23</v>
      </c>
      <c r="C16" s="4">
        <v>113</v>
      </c>
      <c r="D16" s="12">
        <f t="shared" si="0"/>
        <v>4.9130434782608692</v>
      </c>
      <c r="E16" s="5">
        <v>0.80530973451327437</v>
      </c>
      <c r="F16" s="4">
        <v>13</v>
      </c>
      <c r="G16" s="6">
        <f>VLOOKUP(A16,'[2]Kick Rankings 2002-2011_6'!$C$2:$D$102,2,FALSE)</f>
        <v>15</v>
      </c>
      <c r="H16" s="6">
        <f t="shared" si="1"/>
        <v>2</v>
      </c>
      <c r="I16" s="6">
        <f>VLOOKUP(A16,'[3]Kick Rankings 2002-2011_Importa'!$G$2:$Y$102,19,FALSE)</f>
        <v>86</v>
      </c>
      <c r="J16" s="6">
        <f t="shared" si="2"/>
        <v>-71</v>
      </c>
      <c r="K16" s="4" t="str">
        <f>VLOOKUP(A16,'[2]Kick Rankings 2002-2011_6'!$C$2:$J$102,8,FALSE)</f>
        <v>76 (70-82)</v>
      </c>
      <c r="L16" s="4" t="str">
        <f>VLOOKUP(A16,'[3]Kick Rankings 2002-2011_Importa'!$G$2:$Z$102,20,FALSE)</f>
        <v>71 (62-78)</v>
      </c>
      <c r="M16" s="4" t="s">
        <v>403</v>
      </c>
      <c r="N16" s="4" t="s">
        <v>386</v>
      </c>
      <c r="O16" s="4" t="s">
        <v>29</v>
      </c>
      <c r="P16" s="4" t="s">
        <v>30</v>
      </c>
    </row>
    <row r="17" spans="1:16" ht="15.9" customHeight="1" x14ac:dyDescent="0.3">
      <c r="A17" s="9" t="s">
        <v>250</v>
      </c>
      <c r="B17" s="9">
        <f>VLOOKUP(A17,[1]PlayerPoints!$D$2:$T$203,17,FALSE)</f>
        <v>41</v>
      </c>
      <c r="C17" s="4">
        <v>246</v>
      </c>
      <c r="D17" s="12">
        <f t="shared" si="0"/>
        <v>6</v>
      </c>
      <c r="E17" s="5">
        <v>0.74796747967479682</v>
      </c>
      <c r="F17" s="4">
        <v>29</v>
      </c>
      <c r="G17" s="6">
        <f>VLOOKUP(A17,'[2]Kick Rankings 2002-2011_6'!$C$2:$D$102,2,FALSE)</f>
        <v>16</v>
      </c>
      <c r="H17" s="6">
        <f t="shared" si="1"/>
        <v>-13</v>
      </c>
      <c r="I17" s="6">
        <f>VLOOKUP(A17,'[3]Kick Rankings 2002-2011_Importa'!$G$2:$Y$102,19,FALSE)</f>
        <v>91</v>
      </c>
      <c r="J17" s="6">
        <f t="shared" si="2"/>
        <v>-75</v>
      </c>
      <c r="K17" s="4" t="str">
        <f>VLOOKUP(A17,'[2]Kick Rankings 2002-2011_6'!$C$2:$J$102,8,FALSE)</f>
        <v>76 (71-81)</v>
      </c>
      <c r="L17" s="4" t="str">
        <f>VLOOKUP(A17,'[3]Kick Rankings 2002-2011_Importa'!$G$2:$Z$102,20,FALSE)</f>
        <v>70 (63-77)</v>
      </c>
      <c r="M17" s="4" t="s">
        <v>404</v>
      </c>
      <c r="N17" s="4" t="s">
        <v>386</v>
      </c>
      <c r="O17" s="4" t="s">
        <v>31</v>
      </c>
      <c r="P17" s="4" t="s">
        <v>9</v>
      </c>
    </row>
    <row r="18" spans="1:16" ht="15.9" customHeight="1" x14ac:dyDescent="0.3">
      <c r="A18" s="9" t="s">
        <v>251</v>
      </c>
      <c r="B18" s="9">
        <f>VLOOKUP(A18,[1]PlayerPoints!$D$2:$T$203,17,FALSE)</f>
        <v>34</v>
      </c>
      <c r="C18" s="4">
        <v>155</v>
      </c>
      <c r="D18" s="12">
        <f t="shared" si="0"/>
        <v>4.5588235294117645</v>
      </c>
      <c r="E18" s="5">
        <v>0.73548387096774193</v>
      </c>
      <c r="F18" s="4">
        <v>35</v>
      </c>
      <c r="G18" s="6">
        <f>VLOOKUP(A18,'[2]Kick Rankings 2002-2011_6'!$C$2:$D$102,2,FALSE)</f>
        <v>17</v>
      </c>
      <c r="H18" s="6">
        <f t="shared" si="1"/>
        <v>-18</v>
      </c>
      <c r="I18" s="6">
        <f>VLOOKUP(A18,'[3]Kick Rankings 2002-2011_Importa'!$G$2:$Y$102,19,FALSE)</f>
        <v>89</v>
      </c>
      <c r="J18" s="6">
        <f t="shared" si="2"/>
        <v>-72</v>
      </c>
      <c r="K18" s="4" t="str">
        <f>VLOOKUP(A18,'[2]Kick Rankings 2002-2011_6'!$C$2:$J$102,8,FALSE)</f>
        <v>76 (70-81)</v>
      </c>
      <c r="L18" s="4" t="str">
        <f>VLOOKUP(A18,'[3]Kick Rankings 2002-2011_Importa'!$G$2:$Z$102,20,FALSE)</f>
        <v>71 (64-77)</v>
      </c>
      <c r="M18" s="4" t="s">
        <v>405</v>
      </c>
      <c r="N18" s="4" t="s">
        <v>386</v>
      </c>
      <c r="O18" s="4" t="s">
        <v>10</v>
      </c>
      <c r="P18" s="4" t="s">
        <v>26</v>
      </c>
    </row>
    <row r="19" spans="1:16" ht="15.9" customHeight="1" x14ac:dyDescent="0.3">
      <c r="A19" s="9" t="s">
        <v>252</v>
      </c>
      <c r="B19" s="9">
        <f>VLOOKUP(A19,[1]PlayerPoints!$D$2:$T$203,17,FALSE)</f>
        <v>5</v>
      </c>
      <c r="C19" s="4">
        <v>14</v>
      </c>
      <c r="D19" s="12">
        <f t="shared" si="0"/>
        <v>2.8</v>
      </c>
      <c r="E19" s="5">
        <v>0.85714285714285721</v>
      </c>
      <c r="F19" s="4">
        <v>6</v>
      </c>
      <c r="G19" s="6">
        <f>VLOOKUP(A19,'[2]Kick Rankings 2002-2011_6'!$C$2:$D$102,2,FALSE)</f>
        <v>18</v>
      </c>
      <c r="H19" s="6">
        <f t="shared" si="1"/>
        <v>12</v>
      </c>
      <c r="I19" s="6">
        <f>VLOOKUP(A19,'[3]Kick Rankings 2002-2011_Importa'!$G$2:$Y$102,19,FALSE)</f>
        <v>57</v>
      </c>
      <c r="J19" s="6">
        <f t="shared" si="2"/>
        <v>-39</v>
      </c>
      <c r="K19" s="4" t="str">
        <f>VLOOKUP(A19,'[2]Kick Rankings 2002-2011_6'!$C$2:$J$102,8,FALSE)</f>
        <v>76 (66-83)</v>
      </c>
      <c r="L19" s="4" t="str">
        <f>VLOOKUP(A19,'[3]Kick Rankings 2002-2011_Importa'!$G$2:$Z$102,20,FALSE)</f>
        <v>73 (64-80)</v>
      </c>
      <c r="M19" s="4" t="s">
        <v>406</v>
      </c>
      <c r="N19" s="4" t="s">
        <v>407</v>
      </c>
      <c r="O19" s="4" t="s">
        <v>32</v>
      </c>
      <c r="P19" s="4" t="s">
        <v>33</v>
      </c>
    </row>
    <row r="20" spans="1:16" ht="15.9" customHeight="1" x14ac:dyDescent="0.3">
      <c r="A20" s="9" t="s">
        <v>185</v>
      </c>
      <c r="B20" s="9">
        <f>VLOOKUP(A20,[1]PlayerPoints!$D$2:$T$203,17,FALSE)</f>
        <v>86</v>
      </c>
      <c r="C20" s="4">
        <v>405</v>
      </c>
      <c r="D20" s="12">
        <f t="shared" si="0"/>
        <v>4.7093023255813957</v>
      </c>
      <c r="E20" s="5">
        <v>0.76296296296296295</v>
      </c>
      <c r="F20" s="4">
        <v>21</v>
      </c>
      <c r="G20" s="6">
        <f>VLOOKUP(A20,'[2]Kick Rankings 2002-2011_6'!$C$2:$D$102,2,FALSE)</f>
        <v>19</v>
      </c>
      <c r="H20" s="6">
        <f t="shared" si="1"/>
        <v>-2</v>
      </c>
      <c r="I20" s="6">
        <f>VLOOKUP(A20,'[3]Kick Rankings 2002-2011_Importa'!$G$2:$Y$102,19,FALSE)</f>
        <v>98</v>
      </c>
      <c r="J20" s="6">
        <f t="shared" si="2"/>
        <v>-79</v>
      </c>
      <c r="K20" s="4" t="str">
        <f>VLOOKUP(A20,'[2]Kick Rankings 2002-2011_6'!$C$2:$J$102,8,FALSE)</f>
        <v>76 (71-79)</v>
      </c>
      <c r="L20" s="4" t="str">
        <f>VLOOKUP(A20,'[3]Kick Rankings 2002-2011_Importa'!$G$2:$Z$102,20,FALSE)</f>
        <v>69 (63-74)</v>
      </c>
      <c r="M20" s="4" t="s">
        <v>408</v>
      </c>
      <c r="N20" s="4" t="s">
        <v>392</v>
      </c>
      <c r="O20" s="4" t="s">
        <v>36</v>
      </c>
      <c r="P20" s="4" t="s">
        <v>37</v>
      </c>
    </row>
    <row r="21" spans="1:16" ht="15.9" customHeight="1" x14ac:dyDescent="0.3">
      <c r="A21" s="9" t="s">
        <v>253</v>
      </c>
      <c r="B21" s="9">
        <f>VLOOKUP(A21,[1]PlayerPoints!$D$2:$T$203,17,FALSE)</f>
        <v>11</v>
      </c>
      <c r="C21" s="4">
        <v>48</v>
      </c>
      <c r="D21" s="12">
        <f t="shared" si="0"/>
        <v>4.3636363636363633</v>
      </c>
      <c r="E21" s="5">
        <v>0.75</v>
      </c>
      <c r="F21" s="4">
        <v>26</v>
      </c>
      <c r="G21" s="6">
        <f>VLOOKUP(A21,'[2]Kick Rankings 2002-2011_6'!$C$2:$D$102,2,FALSE)</f>
        <v>20</v>
      </c>
      <c r="H21" s="6">
        <f t="shared" si="1"/>
        <v>-6</v>
      </c>
      <c r="I21" s="6">
        <f>VLOOKUP(A21,'[3]Kick Rankings 2002-2011_Importa'!$G$2:$Y$102,19,FALSE)</f>
        <v>54</v>
      </c>
      <c r="J21" s="6">
        <f t="shared" si="2"/>
        <v>-34</v>
      </c>
      <c r="K21" s="4" t="str">
        <f>VLOOKUP(A21,'[2]Kick Rankings 2002-2011_6'!$C$2:$J$102,8,FALSE)</f>
        <v>75 (67-82)</v>
      </c>
      <c r="L21" s="4" t="str">
        <f>VLOOKUP(A21,'[3]Kick Rankings 2002-2011_Importa'!$G$2:$Z$102,20,FALSE)</f>
        <v>73 (65-80)</v>
      </c>
      <c r="M21" s="4" t="s">
        <v>409</v>
      </c>
      <c r="N21" s="4" t="s">
        <v>401</v>
      </c>
      <c r="O21" s="4" t="s">
        <v>34</v>
      </c>
      <c r="P21" s="4" t="s">
        <v>35</v>
      </c>
    </row>
    <row r="22" spans="1:16" ht="15.9" customHeight="1" x14ac:dyDescent="0.3">
      <c r="A22" s="9" t="s">
        <v>254</v>
      </c>
      <c r="B22" s="9">
        <f>VLOOKUP(A22,[1]PlayerPoints!$D$2:$T$203,17,FALSE)</f>
        <v>10</v>
      </c>
      <c r="C22" s="4">
        <v>35</v>
      </c>
      <c r="D22" s="12">
        <f t="shared" si="0"/>
        <v>3.5</v>
      </c>
      <c r="E22" s="5">
        <v>0.74285714285714288</v>
      </c>
      <c r="F22" s="4">
        <v>32</v>
      </c>
      <c r="G22" s="6">
        <f>VLOOKUP(A22,'[2]Kick Rankings 2002-2011_6'!$C$2:$D$102,2,FALSE)</f>
        <v>21</v>
      </c>
      <c r="H22" s="6">
        <f t="shared" si="1"/>
        <v>-11</v>
      </c>
      <c r="I22" s="6">
        <f>VLOOKUP(A22,'[3]Kick Rankings 2002-2011_Importa'!$G$2:$Y$102,19,FALSE)</f>
        <v>34</v>
      </c>
      <c r="J22" s="6">
        <f t="shared" si="2"/>
        <v>-13</v>
      </c>
      <c r="K22" s="4" t="str">
        <f>VLOOKUP(A22,'[2]Kick Rankings 2002-2011_6'!$C$2:$J$102,8,FALSE)</f>
        <v>75 (67-82)</v>
      </c>
      <c r="L22" s="4" t="str">
        <f>VLOOKUP(A22,'[3]Kick Rankings 2002-2011_Importa'!$G$2:$Z$102,20,FALSE)</f>
        <v>73 (65-80)</v>
      </c>
      <c r="M22" s="4" t="s">
        <v>410</v>
      </c>
      <c r="N22" s="4" t="s">
        <v>386</v>
      </c>
      <c r="O22" s="4" t="s">
        <v>38</v>
      </c>
      <c r="P22" s="4" t="s">
        <v>39</v>
      </c>
    </row>
    <row r="23" spans="1:16" ht="15.9" customHeight="1" x14ac:dyDescent="0.3">
      <c r="A23" s="9" t="s">
        <v>255</v>
      </c>
      <c r="B23" s="9">
        <f>VLOOKUP(A23,[1]PlayerPoints!$D$2:$T$203,17,FALSE)</f>
        <v>2</v>
      </c>
      <c r="C23" s="4">
        <v>14</v>
      </c>
      <c r="D23" s="12">
        <f t="shared" si="0"/>
        <v>7</v>
      </c>
      <c r="E23" s="5">
        <v>0.9285714285714286</v>
      </c>
      <c r="F23" s="4">
        <v>1</v>
      </c>
      <c r="G23" s="6">
        <f>VLOOKUP(A23,'[2]Kick Rankings 2002-2011_6'!$C$2:$D$102,2,FALSE)</f>
        <v>22</v>
      </c>
      <c r="H23" s="6">
        <f t="shared" si="1"/>
        <v>21</v>
      </c>
      <c r="I23" s="6">
        <f>VLOOKUP(A23,'[3]Kick Rankings 2002-2011_Importa'!$G$2:$Y$102,19,FALSE)</f>
        <v>55</v>
      </c>
      <c r="J23" s="6">
        <f t="shared" si="2"/>
        <v>-33</v>
      </c>
      <c r="K23" s="4" t="str">
        <f>VLOOKUP(A23,'[2]Kick Rankings 2002-2011_6'!$C$2:$J$102,8,FALSE)</f>
        <v>75 (65-83)</v>
      </c>
      <c r="L23" s="4" t="str">
        <f>VLOOKUP(A23,'[3]Kick Rankings 2002-2011_Importa'!$G$2:$Z$102,20,FALSE)</f>
        <v>73 (64-80)</v>
      </c>
      <c r="M23" s="4" t="s">
        <v>400</v>
      </c>
      <c r="N23" s="4" t="s">
        <v>411</v>
      </c>
      <c r="O23" s="4" t="s">
        <v>42</v>
      </c>
      <c r="P23" s="4" t="s">
        <v>43</v>
      </c>
    </row>
    <row r="24" spans="1:16" ht="15.9" customHeight="1" x14ac:dyDescent="0.3">
      <c r="A24" s="9" t="s">
        <v>190</v>
      </c>
      <c r="B24" s="9">
        <f>VLOOKUP(A24,[1]PlayerPoints!$D$2:$T$203,17,FALSE)</f>
        <v>8</v>
      </c>
      <c r="C24" s="4">
        <v>16</v>
      </c>
      <c r="D24" s="12">
        <f t="shared" si="0"/>
        <v>2</v>
      </c>
      <c r="E24" s="5">
        <v>0.6875</v>
      </c>
      <c r="F24" s="4">
        <v>55</v>
      </c>
      <c r="G24" s="6">
        <f>VLOOKUP(A24,'[2]Kick Rankings 2002-2011_6'!$C$2:$D$102,2,FALSE)</f>
        <v>23</v>
      </c>
      <c r="H24" s="6">
        <f t="shared" si="1"/>
        <v>-32</v>
      </c>
      <c r="I24" s="6">
        <f>VLOOKUP(A24,'[3]Kick Rankings 2002-2011_Importa'!$G$2:$Y$102,19,FALSE)</f>
        <v>73</v>
      </c>
      <c r="J24" s="6">
        <f t="shared" si="2"/>
        <v>-50</v>
      </c>
      <c r="K24" s="4" t="str">
        <f>VLOOKUP(A24,'[2]Kick Rankings 2002-2011_6'!$C$2:$J$102,8,FALSE)</f>
        <v>75 (66-83)</v>
      </c>
      <c r="L24" s="4" t="str">
        <f>VLOOKUP(A24,'[3]Kick Rankings 2002-2011_Importa'!$G$2:$Z$102,20,FALSE)</f>
        <v>72 (64-79)</v>
      </c>
      <c r="M24" s="4" t="s">
        <v>412</v>
      </c>
      <c r="N24" s="4" t="s">
        <v>384</v>
      </c>
      <c r="O24" s="4" t="s">
        <v>44</v>
      </c>
      <c r="P24" s="4" t="s">
        <v>45</v>
      </c>
    </row>
    <row r="25" spans="1:16" ht="15.9" customHeight="1" x14ac:dyDescent="0.3">
      <c r="A25" s="9" t="s">
        <v>261</v>
      </c>
      <c r="B25" s="9">
        <f>VLOOKUP(A25,[1]PlayerPoints!$D$2:$T$203,17,FALSE)</f>
        <v>6</v>
      </c>
      <c r="C25" s="4">
        <v>41</v>
      </c>
      <c r="D25" s="12">
        <f t="shared" si="0"/>
        <v>6.833333333333333</v>
      </c>
      <c r="E25" s="5">
        <v>0.87804878048780488</v>
      </c>
      <c r="F25" s="4">
        <v>4</v>
      </c>
      <c r="G25" s="6">
        <f>VLOOKUP(A25,'[2]Kick Rankings 2002-2011_6'!$C$2:$D$102,2,FALSE)</f>
        <v>24</v>
      </c>
      <c r="H25" s="6">
        <f t="shared" si="1"/>
        <v>20</v>
      </c>
      <c r="I25" s="6">
        <f>VLOOKUP(A25,'[3]Kick Rankings 2002-2011_Importa'!$G$2:$Y$102,19,FALSE)</f>
        <v>75</v>
      </c>
      <c r="J25" s="6">
        <f t="shared" si="2"/>
        <v>-51</v>
      </c>
      <c r="K25" s="4" t="str">
        <f>VLOOKUP(A25,'[2]Kick Rankings 2002-2011_6'!$C$2:$J$102,8,FALSE)</f>
        <v>75 (66-83)</v>
      </c>
      <c r="L25" s="4" t="str">
        <f>VLOOKUP(A25,'[3]Kick Rankings 2002-2011_Importa'!$G$2:$Z$102,20,FALSE)</f>
        <v>72 (63-79)</v>
      </c>
      <c r="M25" s="4" t="s">
        <v>395</v>
      </c>
      <c r="N25" s="4" t="s">
        <v>413</v>
      </c>
      <c r="O25" s="4" t="s">
        <v>46</v>
      </c>
      <c r="P25" s="4" t="s">
        <v>47</v>
      </c>
    </row>
    <row r="26" spans="1:16" ht="15.9" customHeight="1" x14ac:dyDescent="0.3">
      <c r="A26" s="9" t="s">
        <v>181</v>
      </c>
      <c r="B26" s="9">
        <f>VLOOKUP(A26,[1]PlayerPoints!$D$2:$T$203,17,FALSE)</f>
        <v>7</v>
      </c>
      <c r="C26" s="4">
        <v>48</v>
      </c>
      <c r="D26" s="12">
        <f t="shared" si="0"/>
        <v>6.8571428571428568</v>
      </c>
      <c r="E26" s="5">
        <v>0.75</v>
      </c>
      <c r="F26" s="4">
        <v>28</v>
      </c>
      <c r="G26" s="6">
        <f>VLOOKUP(A26,'[2]Kick Rankings 2002-2011_6'!$C$2:$D$102,2,FALSE)</f>
        <v>25</v>
      </c>
      <c r="H26" s="6">
        <f t="shared" si="1"/>
        <v>-3</v>
      </c>
      <c r="I26" s="6">
        <f>VLOOKUP(A26,'[3]Kick Rankings 2002-2011_Importa'!$G$2:$Y$102,19,FALSE)</f>
        <v>4</v>
      </c>
      <c r="J26" s="6">
        <f t="shared" si="2"/>
        <v>21</v>
      </c>
      <c r="K26" s="4" t="str">
        <f>VLOOKUP(A26,'[2]Kick Rankings 2002-2011_6'!$C$2:$J$102,8,FALSE)</f>
        <v>75 (67-82)</v>
      </c>
      <c r="L26" s="4" t="str">
        <f>VLOOKUP(A26,'[3]Kick Rankings 2002-2011_Importa'!$G$2:$Z$102,20,FALSE)</f>
        <v>75 (68-81)</v>
      </c>
      <c r="M26" s="4" t="s">
        <v>383</v>
      </c>
      <c r="N26" s="4" t="s">
        <v>413</v>
      </c>
      <c r="O26" s="4" t="s">
        <v>40</v>
      </c>
      <c r="P26" s="4" t="s">
        <v>41</v>
      </c>
    </row>
    <row r="27" spans="1:16" ht="15.9" customHeight="1" x14ac:dyDescent="0.3">
      <c r="A27" s="9" t="s">
        <v>258</v>
      </c>
      <c r="B27" s="9">
        <f>VLOOKUP(A27,[1]PlayerPoints!$D$2:$T$203,17,FALSE)</f>
        <v>9</v>
      </c>
      <c r="C27" s="4">
        <v>45</v>
      </c>
      <c r="D27" s="12">
        <f t="shared" si="0"/>
        <v>5</v>
      </c>
      <c r="E27" s="5">
        <v>0.82222222222222219</v>
      </c>
      <c r="F27" s="4">
        <v>8</v>
      </c>
      <c r="G27" s="6">
        <f>VLOOKUP(A27,'[2]Kick Rankings 2002-2011_6'!$C$2:$D$102,2,FALSE)</f>
        <v>26</v>
      </c>
      <c r="H27" s="6">
        <f t="shared" si="1"/>
        <v>18</v>
      </c>
      <c r="I27" s="6">
        <f>VLOOKUP(A27,'[3]Kick Rankings 2002-2011_Importa'!$G$2:$Y$102,19,FALSE)</f>
        <v>21</v>
      </c>
      <c r="J27" s="6">
        <f t="shared" si="2"/>
        <v>5</v>
      </c>
      <c r="K27" s="4" t="str">
        <f>VLOOKUP(A27,'[2]Kick Rankings 2002-2011_6'!$C$2:$J$102,8,FALSE)</f>
        <v>75 (66-82)</v>
      </c>
      <c r="L27" s="4" t="str">
        <f>VLOOKUP(A27,'[3]Kick Rankings 2002-2011_Importa'!$G$2:$Z$102,20,FALSE)</f>
        <v>74 (66-80)</v>
      </c>
      <c r="M27" s="4" t="s">
        <v>389</v>
      </c>
      <c r="N27" s="4" t="s">
        <v>399</v>
      </c>
      <c r="O27" s="4" t="s">
        <v>48</v>
      </c>
      <c r="P27" s="4" t="s">
        <v>49</v>
      </c>
    </row>
    <row r="28" spans="1:16" ht="15.9" customHeight="1" x14ac:dyDescent="0.3">
      <c r="A28" s="9" t="s">
        <v>256</v>
      </c>
      <c r="B28" s="9">
        <f>VLOOKUP(A28,[1]PlayerPoints!$D$2:$T$203,17,FALSE)</f>
        <v>15</v>
      </c>
      <c r="C28" s="4">
        <v>70</v>
      </c>
      <c r="D28" s="12">
        <f t="shared" si="0"/>
        <v>4.666666666666667</v>
      </c>
      <c r="E28" s="5">
        <v>0.68571428571428572</v>
      </c>
      <c r="F28" s="4">
        <v>57</v>
      </c>
      <c r="G28" s="6">
        <f>VLOOKUP(A28,'[2]Kick Rankings 2002-2011_6'!$C$2:$D$102,2,FALSE)</f>
        <v>27</v>
      </c>
      <c r="H28" s="6">
        <f t="shared" si="1"/>
        <v>-30</v>
      </c>
      <c r="I28" s="6">
        <f>VLOOKUP(A28,'[3]Kick Rankings 2002-2011_Importa'!$G$2:$Y$102,19,FALSE)</f>
        <v>11</v>
      </c>
      <c r="J28" s="6">
        <f t="shared" si="2"/>
        <v>16</v>
      </c>
      <c r="K28" s="4" t="str">
        <f>VLOOKUP(A28,'[2]Kick Rankings 2002-2011_6'!$C$2:$J$102,8,FALSE)</f>
        <v>75 (67-81)</v>
      </c>
      <c r="L28" s="4" t="str">
        <f>VLOOKUP(A28,'[3]Kick Rankings 2002-2011_Importa'!$G$2:$Z$102,20,FALSE)</f>
        <v>74 (67-81)</v>
      </c>
      <c r="M28" s="4" t="s">
        <v>390</v>
      </c>
      <c r="N28" s="4" t="s">
        <v>413</v>
      </c>
      <c r="O28" s="4" t="s">
        <v>54</v>
      </c>
      <c r="P28" s="4" t="s">
        <v>55</v>
      </c>
    </row>
    <row r="29" spans="1:16" ht="15.9" customHeight="1" x14ac:dyDescent="0.3">
      <c r="A29" s="9" t="s">
        <v>257</v>
      </c>
      <c r="B29" s="9">
        <f>VLOOKUP(A29,[1]PlayerPoints!$D$2:$T$203,17,FALSE)</f>
        <v>20</v>
      </c>
      <c r="C29" s="4">
        <v>101</v>
      </c>
      <c r="D29" s="12">
        <f t="shared" si="0"/>
        <v>5.05</v>
      </c>
      <c r="E29" s="5">
        <v>0.76237623762376239</v>
      </c>
      <c r="F29" s="4">
        <v>23</v>
      </c>
      <c r="G29" s="6">
        <f>VLOOKUP(A29,'[2]Kick Rankings 2002-2011_6'!$C$2:$D$102,2,FALSE)</f>
        <v>28</v>
      </c>
      <c r="H29" s="6">
        <f t="shared" si="1"/>
        <v>5</v>
      </c>
      <c r="I29" s="6">
        <f>VLOOKUP(A29,'[3]Kick Rankings 2002-2011_Importa'!$G$2:$Y$102,19,FALSE)</f>
        <v>26</v>
      </c>
      <c r="J29" s="6">
        <f t="shared" si="2"/>
        <v>2</v>
      </c>
      <c r="K29" s="4" t="str">
        <f>VLOOKUP(A29,'[2]Kick Rankings 2002-2011_6'!$C$2:$J$102,8,FALSE)</f>
        <v>75 (68-81)</v>
      </c>
      <c r="L29" s="4" t="str">
        <f>VLOOKUP(A29,'[3]Kick Rankings 2002-2011_Importa'!$G$2:$Z$102,20,FALSE)</f>
        <v>74 (66-80)</v>
      </c>
      <c r="M29" s="4" t="s">
        <v>403</v>
      </c>
      <c r="N29" s="4" t="s">
        <v>386</v>
      </c>
      <c r="O29" s="4" t="s">
        <v>52</v>
      </c>
      <c r="P29" s="4" t="s">
        <v>53</v>
      </c>
    </row>
    <row r="30" spans="1:16" ht="15.9" customHeight="1" x14ac:dyDescent="0.3">
      <c r="A30" s="9" t="s">
        <v>259</v>
      </c>
      <c r="B30" s="9">
        <f>VLOOKUP(A30,[1]PlayerPoints!$D$2:$T$203,17,FALSE)</f>
        <v>12</v>
      </c>
      <c r="C30" s="4">
        <v>41</v>
      </c>
      <c r="D30" s="12">
        <f t="shared" si="0"/>
        <v>3.4166666666666665</v>
      </c>
      <c r="E30" s="5">
        <v>0.75609756097560976</v>
      </c>
      <c r="F30" s="4">
        <v>24</v>
      </c>
      <c r="G30" s="6">
        <f>VLOOKUP(A30,'[2]Kick Rankings 2002-2011_6'!$C$2:$D$102,2,FALSE)</f>
        <v>29</v>
      </c>
      <c r="H30" s="6">
        <f t="shared" si="1"/>
        <v>5</v>
      </c>
      <c r="I30" s="6">
        <f>VLOOKUP(A30,'[3]Kick Rankings 2002-2011_Importa'!$G$2:$Y$102,19,FALSE)</f>
        <v>93</v>
      </c>
      <c r="J30" s="6">
        <f t="shared" si="2"/>
        <v>-64</v>
      </c>
      <c r="K30" s="4" t="str">
        <f>VLOOKUP(A30,'[2]Kick Rankings 2002-2011_6'!$C$2:$J$102,8,FALSE)</f>
        <v>75 (66-82)</v>
      </c>
      <c r="L30" s="4" t="str">
        <f>VLOOKUP(A30,'[3]Kick Rankings 2002-2011_Importa'!$G$2:$Z$102,20,FALSE)</f>
        <v>70 (62-77)</v>
      </c>
      <c r="M30" s="4" t="s">
        <v>414</v>
      </c>
      <c r="N30" s="4" t="s">
        <v>386</v>
      </c>
      <c r="O30" s="4" t="s">
        <v>50</v>
      </c>
      <c r="P30" s="4" t="s">
        <v>51</v>
      </c>
    </row>
    <row r="31" spans="1:16" ht="15.9" customHeight="1" x14ac:dyDescent="0.3">
      <c r="A31" s="9" t="s">
        <v>183</v>
      </c>
      <c r="B31" s="9">
        <f>VLOOKUP(A31,[1]PlayerPoints!$D$2:$T$203,17,FALSE)</f>
        <v>15</v>
      </c>
      <c r="C31" s="4">
        <v>52</v>
      </c>
      <c r="D31" s="12">
        <f t="shared" si="0"/>
        <v>3.4666666666666668</v>
      </c>
      <c r="E31" s="5">
        <v>0.76923076923076916</v>
      </c>
      <c r="F31" s="4">
        <v>18</v>
      </c>
      <c r="G31" s="6">
        <f>VLOOKUP(A31,'[2]Kick Rankings 2002-2011_6'!$C$2:$D$102,2,FALSE)</f>
        <v>30</v>
      </c>
      <c r="H31" s="6">
        <f t="shared" si="1"/>
        <v>12</v>
      </c>
      <c r="I31" s="6">
        <f>VLOOKUP(A31,'[3]Kick Rankings 2002-2011_Importa'!$G$2:$Y$102,19,FALSE)</f>
        <v>60</v>
      </c>
      <c r="J31" s="6">
        <f t="shared" si="2"/>
        <v>-30</v>
      </c>
      <c r="K31" s="4" t="str">
        <f>VLOOKUP(A31,'[2]Kick Rankings 2002-2011_6'!$C$2:$J$102,8,FALSE)</f>
        <v>75 (66-81)</v>
      </c>
      <c r="L31" s="4" t="str">
        <f>VLOOKUP(A31,'[3]Kick Rankings 2002-2011_Importa'!$G$2:$Z$102,20,FALSE)</f>
        <v>73 (65-79)</v>
      </c>
      <c r="M31" s="4" t="s">
        <v>393</v>
      </c>
      <c r="N31" s="4" t="s">
        <v>386</v>
      </c>
      <c r="O31" s="4" t="s">
        <v>56</v>
      </c>
      <c r="P31" s="4" t="s">
        <v>57</v>
      </c>
    </row>
    <row r="32" spans="1:16" ht="15.9" customHeight="1" x14ac:dyDescent="0.3">
      <c r="A32" s="9" t="s">
        <v>260</v>
      </c>
      <c r="B32" s="9">
        <f>VLOOKUP(A32,[1]PlayerPoints!$D$2:$T$203,17,FALSE)</f>
        <v>4</v>
      </c>
      <c r="C32" s="4">
        <v>16</v>
      </c>
      <c r="D32" s="12">
        <f t="shared" si="0"/>
        <v>4</v>
      </c>
      <c r="E32" s="5">
        <v>0.8125</v>
      </c>
      <c r="F32" s="4">
        <v>10</v>
      </c>
      <c r="G32" s="6">
        <f>VLOOKUP(A32,'[2]Kick Rankings 2002-2011_6'!$C$2:$D$102,2,FALSE)</f>
        <v>31</v>
      </c>
      <c r="H32" s="6">
        <f t="shared" si="1"/>
        <v>21</v>
      </c>
      <c r="I32" s="6">
        <f>VLOOKUP(A32,'[3]Kick Rankings 2002-2011_Importa'!$G$2:$Y$102,19,FALSE)</f>
        <v>66</v>
      </c>
      <c r="J32" s="6">
        <f t="shared" si="2"/>
        <v>-35</v>
      </c>
      <c r="K32" s="4" t="str">
        <f>VLOOKUP(A32,'[2]Kick Rankings 2002-2011_6'!$C$2:$J$102,8,FALSE)</f>
        <v>74 (64-82)</v>
      </c>
      <c r="L32" s="4" t="str">
        <f>VLOOKUP(A32,'[3]Kick Rankings 2002-2011_Importa'!$G$2:$Z$102,20,FALSE)</f>
        <v>72 (64-80)</v>
      </c>
      <c r="M32" s="4" t="s">
        <v>390</v>
      </c>
      <c r="N32" s="4" t="s">
        <v>386</v>
      </c>
      <c r="O32" s="4" t="s">
        <v>58</v>
      </c>
      <c r="P32" s="4" t="s">
        <v>59</v>
      </c>
    </row>
    <row r="33" spans="1:16" ht="15.9" customHeight="1" x14ac:dyDescent="0.3">
      <c r="A33" s="9" t="s">
        <v>198</v>
      </c>
      <c r="B33" s="9">
        <f>VLOOKUP(A33,[1]PlayerPoints!$D$2:$T$203,17,FALSE)</f>
        <v>5</v>
      </c>
      <c r="C33" s="4">
        <v>27</v>
      </c>
      <c r="D33" s="12">
        <f t="shared" si="0"/>
        <v>5.4</v>
      </c>
      <c r="E33" s="5">
        <v>0.70370370370370372</v>
      </c>
      <c r="F33" s="4">
        <v>48</v>
      </c>
      <c r="G33" s="6">
        <f>VLOOKUP(A33,'[2]Kick Rankings 2002-2011_6'!$C$2:$D$102,2,FALSE)</f>
        <v>32</v>
      </c>
      <c r="H33" s="6">
        <f t="shared" si="1"/>
        <v>-16</v>
      </c>
      <c r="I33" s="6">
        <f>VLOOKUP(A33,'[3]Kick Rankings 2002-2011_Importa'!$G$2:$Y$102,19,FALSE)</f>
        <v>19</v>
      </c>
      <c r="J33" s="6">
        <f t="shared" si="2"/>
        <v>13</v>
      </c>
      <c r="K33" s="4" t="str">
        <f>VLOOKUP(A33,'[2]Kick Rankings 2002-2011_6'!$C$2:$J$102,8,FALSE)</f>
        <v>74 (65-82)</v>
      </c>
      <c r="L33" s="4" t="str">
        <f>VLOOKUP(A33,'[3]Kick Rankings 2002-2011_Importa'!$G$2:$Z$102,20,FALSE)</f>
        <v>74 (66-80)</v>
      </c>
      <c r="M33" s="4" t="s">
        <v>415</v>
      </c>
      <c r="N33" s="4" t="s">
        <v>396</v>
      </c>
      <c r="O33" s="4" t="s">
        <v>60</v>
      </c>
      <c r="P33" s="4" t="s">
        <v>61</v>
      </c>
    </row>
    <row r="34" spans="1:16" ht="15.9" customHeight="1" x14ac:dyDescent="0.3">
      <c r="A34" s="9" t="s">
        <v>189</v>
      </c>
      <c r="B34" s="9">
        <f>VLOOKUP(A34,[1]PlayerPoints!$D$2:$T$203,17,FALSE)</f>
        <v>18</v>
      </c>
      <c r="C34" s="4">
        <v>68</v>
      </c>
      <c r="D34" s="12">
        <f t="shared" ref="D34:D65" si="3">C34/B34</f>
        <v>3.7777777777777777</v>
      </c>
      <c r="E34" s="5">
        <v>0.73529411764705888</v>
      </c>
      <c r="F34" s="4">
        <v>36</v>
      </c>
      <c r="G34" s="6">
        <f>VLOOKUP(A34,'[2]Kick Rankings 2002-2011_6'!$C$2:$D$102,2,FALSE)</f>
        <v>33</v>
      </c>
      <c r="H34" s="6">
        <f t="shared" si="1"/>
        <v>-3</v>
      </c>
      <c r="I34" s="6">
        <f>VLOOKUP(A34,'[3]Kick Rankings 2002-2011_Importa'!$G$2:$Y$102,19,FALSE)</f>
        <v>20</v>
      </c>
      <c r="J34" s="6">
        <f t="shared" si="2"/>
        <v>13</v>
      </c>
      <c r="K34" s="4" t="str">
        <f>VLOOKUP(A34,'[2]Kick Rankings 2002-2011_6'!$C$2:$J$102,8,FALSE)</f>
        <v>74 (66-80)</v>
      </c>
      <c r="L34" s="4" t="str">
        <f>VLOOKUP(A34,'[3]Kick Rankings 2002-2011_Importa'!$G$2:$Z$102,20,FALSE)</f>
        <v>74 (66-80)</v>
      </c>
      <c r="M34" s="4" t="s">
        <v>416</v>
      </c>
      <c r="N34" s="4" t="s">
        <v>386</v>
      </c>
      <c r="O34" s="4" t="s">
        <v>62</v>
      </c>
      <c r="P34" s="4" t="s">
        <v>63</v>
      </c>
    </row>
    <row r="35" spans="1:16" ht="15.9" customHeight="1" x14ac:dyDescent="0.3">
      <c r="A35" s="9" t="s">
        <v>201</v>
      </c>
      <c r="B35" s="9">
        <f>VLOOKUP(A35,[1]PlayerPoints!$D$2:$T$203,17,FALSE)</f>
        <v>78</v>
      </c>
      <c r="C35" s="4">
        <v>352</v>
      </c>
      <c r="D35" s="12">
        <f t="shared" si="3"/>
        <v>4.5128205128205128</v>
      </c>
      <c r="E35" s="5">
        <v>0.72159090909090917</v>
      </c>
      <c r="F35" s="4">
        <v>42</v>
      </c>
      <c r="G35" s="6">
        <f>VLOOKUP(A35,'[2]Kick Rankings 2002-2011_6'!$C$2:$D$102,2,FALSE)</f>
        <v>34</v>
      </c>
      <c r="H35" s="6">
        <f t="shared" si="1"/>
        <v>-8</v>
      </c>
      <c r="I35" s="6">
        <f>VLOOKUP(A35,'[3]Kick Rankings 2002-2011_Importa'!$G$2:$Y$102,19,FALSE)</f>
        <v>39</v>
      </c>
      <c r="J35" s="6">
        <f t="shared" si="2"/>
        <v>-5</v>
      </c>
      <c r="K35" s="4" t="str">
        <f>VLOOKUP(A35,'[2]Kick Rankings 2002-2011_6'!$C$2:$J$102,8,FALSE)</f>
        <v>74 (69-78)</v>
      </c>
      <c r="L35" s="4" t="str">
        <f>VLOOKUP(A35,'[3]Kick Rankings 2002-2011_Importa'!$G$2:$Z$102,20,FALSE)</f>
        <v>73 (67-79)</v>
      </c>
      <c r="M35" s="4" t="s">
        <v>418</v>
      </c>
      <c r="N35" s="4" t="s">
        <v>401</v>
      </c>
      <c r="O35" s="4" t="s">
        <v>66</v>
      </c>
      <c r="P35" s="4" t="s">
        <v>37</v>
      </c>
    </row>
    <row r="36" spans="1:16" ht="15.9" customHeight="1" x14ac:dyDescent="0.3">
      <c r="A36" s="9" t="s">
        <v>200</v>
      </c>
      <c r="B36" s="9">
        <f>VLOOKUP(A36,[1]PlayerPoints!$D$2:$T$203,17,FALSE)</f>
        <v>12</v>
      </c>
      <c r="C36" s="4">
        <v>60</v>
      </c>
      <c r="D36" s="12">
        <f t="shared" si="3"/>
        <v>5</v>
      </c>
      <c r="E36" s="5">
        <v>0.71666666666666667</v>
      </c>
      <c r="F36" s="4">
        <v>43</v>
      </c>
      <c r="G36" s="6">
        <f>VLOOKUP(A36,'[2]Kick Rankings 2002-2011_6'!$C$2:$D$102,2,FALSE)</f>
        <v>35</v>
      </c>
      <c r="H36" s="6">
        <f t="shared" si="1"/>
        <v>-8</v>
      </c>
      <c r="I36" s="6">
        <f>VLOOKUP(A36,'[3]Kick Rankings 2002-2011_Importa'!$G$2:$Y$102,19,FALSE)</f>
        <v>10</v>
      </c>
      <c r="J36" s="6">
        <f t="shared" si="2"/>
        <v>25</v>
      </c>
      <c r="K36" s="4" t="str">
        <f>VLOOKUP(A36,'[2]Kick Rankings 2002-2011_6'!$C$2:$J$102,8,FALSE)</f>
        <v>74 (66-80)</v>
      </c>
      <c r="L36" s="4" t="str">
        <f>VLOOKUP(A36,'[3]Kick Rankings 2002-2011_Importa'!$G$2:$Z$102,20,FALSE)</f>
        <v>75 (68-81)</v>
      </c>
      <c r="M36" s="4" t="s">
        <v>389</v>
      </c>
      <c r="N36" s="4" t="s">
        <v>399</v>
      </c>
      <c r="O36" s="4" t="s">
        <v>64</v>
      </c>
      <c r="P36" s="4" t="s">
        <v>65</v>
      </c>
    </row>
    <row r="37" spans="1:16" ht="15.9" customHeight="1" x14ac:dyDescent="0.3">
      <c r="A37" s="9" t="s">
        <v>179</v>
      </c>
      <c r="B37" s="9">
        <f>VLOOKUP(A37,[1]PlayerPoints!$D$2:$T$203,17,FALSE)</f>
        <v>7</v>
      </c>
      <c r="C37" s="4">
        <v>27</v>
      </c>
      <c r="D37" s="12">
        <f t="shared" si="3"/>
        <v>3.8571428571428572</v>
      </c>
      <c r="E37" s="5">
        <v>0.7407407407407407</v>
      </c>
      <c r="F37" s="4">
        <v>33</v>
      </c>
      <c r="G37" s="6">
        <f>VLOOKUP(A37,'[2]Kick Rankings 2002-2011_6'!$C$2:$D$102,2,FALSE)</f>
        <v>36</v>
      </c>
      <c r="H37" s="6">
        <f t="shared" si="1"/>
        <v>3</v>
      </c>
      <c r="I37" s="6">
        <f>VLOOKUP(A37,'[3]Kick Rankings 2002-2011_Importa'!$G$2:$Y$102,19,FALSE)</f>
        <v>24</v>
      </c>
      <c r="J37" s="6">
        <f t="shared" si="2"/>
        <v>12</v>
      </c>
      <c r="K37" s="4" t="str">
        <f>VLOOKUP(A37,'[2]Kick Rankings 2002-2011_6'!$C$2:$J$102,8,FALSE)</f>
        <v>74 (65-81)</v>
      </c>
      <c r="L37" s="4" t="str">
        <f>VLOOKUP(A37,'[3]Kick Rankings 2002-2011_Importa'!$G$2:$Z$102,20,FALSE)</f>
        <v>74 (66-81)</v>
      </c>
      <c r="M37" s="4" t="s">
        <v>417</v>
      </c>
      <c r="N37" s="4" t="s">
        <v>386</v>
      </c>
      <c r="O37" s="4" t="s">
        <v>67</v>
      </c>
      <c r="P37" s="4" t="s">
        <v>68</v>
      </c>
    </row>
    <row r="38" spans="1:16" ht="15.9" customHeight="1" x14ac:dyDescent="0.3">
      <c r="A38" s="9" t="s">
        <v>264</v>
      </c>
      <c r="B38" s="9">
        <f>VLOOKUP(A38,[1]PlayerPoints!$D$2:$T$203,17,FALSE)</f>
        <v>4</v>
      </c>
      <c r="C38" s="4">
        <v>25</v>
      </c>
      <c r="D38" s="12">
        <f t="shared" si="3"/>
        <v>6.25</v>
      </c>
      <c r="E38" s="5">
        <v>0.67999999999999994</v>
      </c>
      <c r="F38" s="4">
        <v>61</v>
      </c>
      <c r="G38" s="6">
        <f>VLOOKUP(A38,'[2]Kick Rankings 2002-2011_6'!$C$2:$D$102,2,FALSE)</f>
        <v>37</v>
      </c>
      <c r="H38" s="6">
        <f t="shared" si="1"/>
        <v>-24</v>
      </c>
      <c r="I38" s="6">
        <f>VLOOKUP(A38,'[3]Kick Rankings 2002-2011_Importa'!$G$2:$Y$102,19,FALSE)</f>
        <v>32</v>
      </c>
      <c r="J38" s="6">
        <f t="shared" si="2"/>
        <v>5</v>
      </c>
      <c r="K38" s="4" t="str">
        <f>VLOOKUP(A38,'[2]Kick Rankings 2002-2011_6'!$C$2:$J$102,8,FALSE)</f>
        <v>74 (64-81)</v>
      </c>
      <c r="L38" s="4" t="str">
        <f>VLOOKUP(A38,'[3]Kick Rankings 2002-2011_Importa'!$G$2:$Z$102,20,FALSE)</f>
        <v>73 (65-80)</v>
      </c>
      <c r="M38" s="4" t="s">
        <v>419</v>
      </c>
      <c r="N38" s="4" t="s">
        <v>411</v>
      </c>
      <c r="O38" s="4" t="s">
        <v>69</v>
      </c>
      <c r="P38" s="4" t="s">
        <v>70</v>
      </c>
    </row>
    <row r="39" spans="1:16" ht="15.9" customHeight="1" x14ac:dyDescent="0.3">
      <c r="A39" s="9" t="s">
        <v>263</v>
      </c>
      <c r="B39" s="9">
        <f>VLOOKUP(A39,[1]PlayerPoints!$D$2:$T$203,17,FALSE)</f>
        <v>33</v>
      </c>
      <c r="C39" s="4">
        <v>117</v>
      </c>
      <c r="D39" s="12">
        <f t="shared" si="3"/>
        <v>3.5454545454545454</v>
      </c>
      <c r="E39" s="5">
        <v>0.7350427350427351</v>
      </c>
      <c r="F39" s="4">
        <v>37</v>
      </c>
      <c r="G39" s="6">
        <f>VLOOKUP(A39,'[2]Kick Rankings 2002-2011_6'!$C$2:$D$102,2,FALSE)</f>
        <v>38</v>
      </c>
      <c r="H39" s="6">
        <f t="shared" si="1"/>
        <v>1</v>
      </c>
      <c r="I39" s="6">
        <f>VLOOKUP(A39,'[3]Kick Rankings 2002-2011_Importa'!$G$2:$Y$102,19,FALSE)</f>
        <v>96</v>
      </c>
      <c r="J39" s="6">
        <f t="shared" si="2"/>
        <v>-58</v>
      </c>
      <c r="K39" s="4" t="str">
        <f>VLOOKUP(A39,'[2]Kick Rankings 2002-2011_6'!$C$2:$J$102,8,FALSE)</f>
        <v>74 (67-79)</v>
      </c>
      <c r="L39" s="4" t="str">
        <f>VLOOKUP(A39,'[3]Kick Rankings 2002-2011_Importa'!$G$2:$Z$102,20,FALSE)</f>
        <v>70 (62-76)</v>
      </c>
      <c r="M39" s="4" t="s">
        <v>393</v>
      </c>
      <c r="N39" s="4" t="s">
        <v>386</v>
      </c>
      <c r="O39" s="4" t="s">
        <v>71</v>
      </c>
      <c r="P39" s="4" t="s">
        <v>59</v>
      </c>
    </row>
    <row r="40" spans="1:16" ht="15.9" customHeight="1" x14ac:dyDescent="0.3">
      <c r="A40" s="9" t="s">
        <v>262</v>
      </c>
      <c r="B40" s="9">
        <f>VLOOKUP(A40,[1]PlayerPoints!$D$2:$T$203,17,FALSE)</f>
        <v>6</v>
      </c>
      <c r="C40" s="4">
        <v>22</v>
      </c>
      <c r="D40" s="12">
        <f t="shared" si="3"/>
        <v>3.6666666666666665</v>
      </c>
      <c r="E40" s="5">
        <v>0.77272727272727271</v>
      </c>
      <c r="F40" s="4">
        <v>17</v>
      </c>
      <c r="G40" s="6">
        <f>VLOOKUP(A40,'[2]Kick Rankings 2002-2011_6'!$C$2:$D$102,2,FALSE)</f>
        <v>39</v>
      </c>
      <c r="H40" s="6">
        <f t="shared" si="1"/>
        <v>22</v>
      </c>
      <c r="I40" s="6">
        <f>VLOOKUP(A40,'[3]Kick Rankings 2002-2011_Importa'!$G$2:$Y$102,19,FALSE)</f>
        <v>51</v>
      </c>
      <c r="J40" s="6">
        <f t="shared" si="2"/>
        <v>-12</v>
      </c>
      <c r="K40" s="4" t="str">
        <f>VLOOKUP(A40,'[2]Kick Rankings 2002-2011_6'!$C$2:$J$102,8,FALSE)</f>
        <v>73 (64-81)</v>
      </c>
      <c r="L40" s="4" t="str">
        <f>VLOOKUP(A40,'[3]Kick Rankings 2002-2011_Importa'!$G$2:$Z$102,20,FALSE)</f>
        <v>73 (65-80)</v>
      </c>
      <c r="M40" s="4" t="s">
        <v>410</v>
      </c>
      <c r="N40" s="4" t="s">
        <v>401</v>
      </c>
      <c r="O40" s="4" t="s">
        <v>75</v>
      </c>
      <c r="P40" s="4" t="s">
        <v>76</v>
      </c>
    </row>
    <row r="41" spans="1:16" ht="15.9" customHeight="1" x14ac:dyDescent="0.3">
      <c r="A41" s="9" t="s">
        <v>178</v>
      </c>
      <c r="B41" s="9">
        <f>VLOOKUP(A41,[1]PlayerPoints!$D$2:$T$203,17,FALSE)</f>
        <v>16</v>
      </c>
      <c r="C41" s="4">
        <v>67</v>
      </c>
      <c r="D41" s="12">
        <f t="shared" si="3"/>
        <v>4.1875</v>
      </c>
      <c r="E41" s="5">
        <v>0.70149253731343286</v>
      </c>
      <c r="F41" s="4">
        <v>51</v>
      </c>
      <c r="G41" s="6">
        <f>VLOOKUP(A41,'[2]Kick Rankings 2002-2011_6'!$C$2:$D$102,2,FALSE)</f>
        <v>40</v>
      </c>
      <c r="H41" s="6">
        <f t="shared" si="1"/>
        <v>-11</v>
      </c>
      <c r="I41" s="6">
        <f>VLOOKUP(A41,'[3]Kick Rankings 2002-2011_Importa'!$G$2:$Y$102,19,FALSE)</f>
        <v>97</v>
      </c>
      <c r="J41" s="6">
        <f t="shared" si="2"/>
        <v>-57</v>
      </c>
      <c r="K41" s="4" t="str">
        <f>VLOOKUP(A41,'[2]Kick Rankings 2002-2011_6'!$C$2:$J$102,8,FALSE)</f>
        <v>73 (66-80)</v>
      </c>
      <c r="L41" s="4" t="str">
        <f>VLOOKUP(A41,'[3]Kick Rankings 2002-2011_Importa'!$G$2:$Z$102,20,FALSE)</f>
        <v>69 (62-75)</v>
      </c>
      <c r="M41" s="4" t="s">
        <v>390</v>
      </c>
      <c r="N41" s="4" t="s">
        <v>401</v>
      </c>
      <c r="O41" s="4" t="s">
        <v>60</v>
      </c>
      <c r="P41" s="4" t="s">
        <v>74</v>
      </c>
    </row>
    <row r="42" spans="1:16" ht="15.9" customHeight="1" x14ac:dyDescent="0.3">
      <c r="A42" s="9" t="s">
        <v>266</v>
      </c>
      <c r="B42" s="9">
        <f>VLOOKUP(A42,[1]PlayerPoints!$D$2:$T$203,17,FALSE)</f>
        <v>8</v>
      </c>
      <c r="C42" s="4">
        <v>43</v>
      </c>
      <c r="D42" s="12">
        <f t="shared" si="3"/>
        <v>5.375</v>
      </c>
      <c r="E42" s="5">
        <v>0.7441860465116279</v>
      </c>
      <c r="F42" s="4">
        <v>31</v>
      </c>
      <c r="G42" s="6">
        <f>VLOOKUP(A42,'[2]Kick Rankings 2002-2011_6'!$C$2:$D$102,2,FALSE)</f>
        <v>41</v>
      </c>
      <c r="H42" s="6">
        <f t="shared" si="1"/>
        <v>10</v>
      </c>
      <c r="I42" s="6">
        <f>VLOOKUP(A42,'[3]Kick Rankings 2002-2011_Importa'!$G$2:$Y$102,19,FALSE)</f>
        <v>95</v>
      </c>
      <c r="J42" s="6">
        <f t="shared" si="2"/>
        <v>-54</v>
      </c>
      <c r="K42" s="4" t="str">
        <f>VLOOKUP(A42,'[2]Kick Rankings 2002-2011_6'!$C$2:$J$102,8,FALSE)</f>
        <v>73 (65-80)</v>
      </c>
      <c r="L42" s="4" t="str">
        <f>VLOOKUP(A42,'[3]Kick Rankings 2002-2011_Importa'!$G$2:$Z$102,20,FALSE)</f>
        <v>70 (61-77)</v>
      </c>
      <c r="M42" s="4" t="s">
        <v>420</v>
      </c>
      <c r="N42" s="4" t="s">
        <v>396</v>
      </c>
      <c r="O42" s="4" t="s">
        <v>72</v>
      </c>
      <c r="P42" s="4" t="s">
        <v>73</v>
      </c>
    </row>
    <row r="43" spans="1:16" ht="15.9" customHeight="1" x14ac:dyDescent="0.3">
      <c r="A43" s="9" t="s">
        <v>265</v>
      </c>
      <c r="B43" s="9">
        <f>VLOOKUP(A43,[1]PlayerPoints!$D$2:$T$203,17,FALSE)</f>
        <v>9</v>
      </c>
      <c r="C43" s="4">
        <v>11</v>
      </c>
      <c r="D43" s="12">
        <f t="shared" si="3"/>
        <v>1.2222222222222223</v>
      </c>
      <c r="E43" s="5">
        <v>0.45454545454545459</v>
      </c>
      <c r="F43" s="4">
        <v>95</v>
      </c>
      <c r="G43" s="6">
        <f>VLOOKUP(A43,'[2]Kick Rankings 2002-2011_6'!$C$2:$D$102,2,FALSE)</f>
        <v>42</v>
      </c>
      <c r="H43" s="6">
        <f t="shared" si="1"/>
        <v>-53</v>
      </c>
      <c r="I43" s="6">
        <f>VLOOKUP(A43,'[3]Kick Rankings 2002-2011_Importa'!$G$2:$Y$102,19,FALSE)</f>
        <v>88</v>
      </c>
      <c r="J43" s="6">
        <f t="shared" si="2"/>
        <v>-46</v>
      </c>
      <c r="K43" s="4" t="str">
        <f>VLOOKUP(A43,'[2]Kick Rankings 2002-2011_6'!$C$2:$J$102,8,FALSE)</f>
        <v>73 (63-81)</v>
      </c>
      <c r="L43" s="4" t="str">
        <f>VLOOKUP(A43,'[3]Kick Rankings 2002-2011_Importa'!$G$2:$Z$102,20,FALSE)</f>
        <v>71 (63-78)</v>
      </c>
      <c r="M43" s="4" t="s">
        <v>421</v>
      </c>
      <c r="N43" s="4" t="s">
        <v>422</v>
      </c>
      <c r="O43" s="4" t="s">
        <v>79</v>
      </c>
      <c r="P43" s="4" t="s">
        <v>80</v>
      </c>
    </row>
    <row r="44" spans="1:16" ht="15.9" customHeight="1" x14ac:dyDescent="0.3">
      <c r="A44" s="9" t="s">
        <v>267</v>
      </c>
      <c r="B44" s="9">
        <f>VLOOKUP(A44,[1]PlayerPoints!$D$2:$T$203,17,FALSE)</f>
        <v>8</v>
      </c>
      <c r="C44" s="4">
        <v>34</v>
      </c>
      <c r="D44" s="12">
        <f t="shared" si="3"/>
        <v>4.25</v>
      </c>
      <c r="E44" s="5">
        <v>0.70588235294117641</v>
      </c>
      <c r="F44" s="4">
        <v>47</v>
      </c>
      <c r="G44" s="6">
        <f>VLOOKUP(A44,'[2]Kick Rankings 2002-2011_6'!$C$2:$D$102,2,FALSE)</f>
        <v>43</v>
      </c>
      <c r="H44" s="6">
        <f t="shared" si="1"/>
        <v>-4</v>
      </c>
      <c r="I44" s="6">
        <f>VLOOKUP(A44,'[3]Kick Rankings 2002-2011_Importa'!$G$2:$Y$102,19,FALSE)</f>
        <v>87</v>
      </c>
      <c r="J44" s="6">
        <f t="shared" si="2"/>
        <v>-44</v>
      </c>
      <c r="K44" s="4" t="str">
        <f>VLOOKUP(A44,'[2]Kick Rankings 2002-2011_6'!$C$2:$J$102,8,FALSE)</f>
        <v>73 (64-81)</v>
      </c>
      <c r="L44" s="4" t="str">
        <f>VLOOKUP(A44,'[3]Kick Rankings 2002-2011_Importa'!$G$2:$Z$102,20,FALSE)</f>
        <v>71 (63-78)</v>
      </c>
      <c r="M44" s="4" t="s">
        <v>390</v>
      </c>
      <c r="N44" s="4" t="s">
        <v>401</v>
      </c>
      <c r="O44" s="4" t="s">
        <v>77</v>
      </c>
      <c r="P44" s="4" t="s">
        <v>78</v>
      </c>
    </row>
    <row r="45" spans="1:16" ht="15.9" customHeight="1" x14ac:dyDescent="0.3">
      <c r="A45" s="9" t="s">
        <v>203</v>
      </c>
      <c r="B45" s="9">
        <f>VLOOKUP(A45,[1]PlayerPoints!$D$2:$T$203,17,FALSE)</f>
        <v>6</v>
      </c>
      <c r="C45" s="4">
        <v>35</v>
      </c>
      <c r="D45" s="12">
        <f t="shared" si="3"/>
        <v>5.833333333333333</v>
      </c>
      <c r="E45" s="5">
        <v>0.68571428571428572</v>
      </c>
      <c r="F45" s="4">
        <v>56</v>
      </c>
      <c r="G45" s="6">
        <f>VLOOKUP(A45,'[2]Kick Rankings 2002-2011_6'!$C$2:$D$102,2,FALSE)</f>
        <v>44</v>
      </c>
      <c r="H45" s="6">
        <f t="shared" si="1"/>
        <v>-12</v>
      </c>
      <c r="I45" s="6">
        <f>VLOOKUP(A45,'[3]Kick Rankings 2002-2011_Importa'!$G$2:$Y$102,19,FALSE)</f>
        <v>99</v>
      </c>
      <c r="J45" s="6">
        <f t="shared" si="2"/>
        <v>-55</v>
      </c>
      <c r="K45" s="4" t="str">
        <f>VLOOKUP(A45,'[2]Kick Rankings 2002-2011_6'!$C$2:$J$102,8,FALSE)</f>
        <v>73 (64-80)</v>
      </c>
      <c r="L45" s="4" t="str">
        <f>VLOOKUP(A45,'[3]Kick Rankings 2002-2011_Importa'!$G$2:$Z$102,20,FALSE)</f>
        <v>69 (60-76)</v>
      </c>
      <c r="M45" s="4" t="s">
        <v>423</v>
      </c>
      <c r="N45" s="4" t="s">
        <v>413</v>
      </c>
      <c r="O45" s="4" t="s">
        <v>85</v>
      </c>
      <c r="P45" s="4" t="s">
        <v>86</v>
      </c>
    </row>
    <row r="46" spans="1:16" ht="15.9" customHeight="1" x14ac:dyDescent="0.3">
      <c r="A46" s="9" t="s">
        <v>186</v>
      </c>
      <c r="B46" s="9">
        <f>VLOOKUP(A46,[1]PlayerPoints!$D$2:$T$203,17,FALSE)</f>
        <v>16</v>
      </c>
      <c r="C46" s="4">
        <v>78</v>
      </c>
      <c r="D46" s="12">
        <f t="shared" si="3"/>
        <v>4.875</v>
      </c>
      <c r="E46" s="5">
        <v>0.78205128205128205</v>
      </c>
      <c r="F46" s="4">
        <v>15</v>
      </c>
      <c r="G46" s="6">
        <f>VLOOKUP(A46,'[2]Kick Rankings 2002-2011_6'!$C$2:$D$102,2,FALSE)</f>
        <v>45</v>
      </c>
      <c r="H46" s="6">
        <f t="shared" si="1"/>
        <v>30</v>
      </c>
      <c r="I46" s="6">
        <f>VLOOKUP(A46,'[3]Kick Rankings 2002-2011_Importa'!$G$2:$Y$102,19,FALSE)</f>
        <v>15</v>
      </c>
      <c r="J46" s="6">
        <f t="shared" si="2"/>
        <v>30</v>
      </c>
      <c r="K46" s="4" t="str">
        <f>VLOOKUP(A46,'[2]Kick Rankings 2002-2011_6'!$C$2:$J$102,8,FALSE)</f>
        <v>73 (65-80)</v>
      </c>
      <c r="L46" s="4" t="str">
        <f>VLOOKUP(A46,'[3]Kick Rankings 2002-2011_Importa'!$G$2:$Z$102,20,FALSE)</f>
        <v>74 (66-81)</v>
      </c>
      <c r="M46" s="4" t="s">
        <v>403</v>
      </c>
      <c r="N46" s="4" t="s">
        <v>392</v>
      </c>
      <c r="O46" s="4" t="s">
        <v>83</v>
      </c>
      <c r="P46" s="4" t="s">
        <v>84</v>
      </c>
    </row>
    <row r="47" spans="1:16" ht="15.9" customHeight="1" x14ac:dyDescent="0.3">
      <c r="A47" s="9" t="s">
        <v>195</v>
      </c>
      <c r="B47" s="9">
        <f>VLOOKUP(A47,[1]PlayerPoints!$D$2:$T$203,17,FALSE)</f>
        <v>9</v>
      </c>
      <c r="C47" s="4">
        <v>35</v>
      </c>
      <c r="D47" s="12">
        <f t="shared" si="3"/>
        <v>3.8888888888888888</v>
      </c>
      <c r="E47" s="5">
        <v>0.7142857142857143</v>
      </c>
      <c r="F47" s="4">
        <v>45</v>
      </c>
      <c r="G47" s="6">
        <f>VLOOKUP(A47,'[2]Kick Rankings 2002-2011_6'!$C$2:$D$102,2,FALSE)</f>
        <v>46</v>
      </c>
      <c r="H47" s="6">
        <f t="shared" si="1"/>
        <v>1</v>
      </c>
      <c r="I47" s="6">
        <f>VLOOKUP(A47,'[3]Kick Rankings 2002-2011_Importa'!$G$2:$Y$102,19,FALSE)</f>
        <v>64</v>
      </c>
      <c r="J47" s="6">
        <f t="shared" si="2"/>
        <v>-18</v>
      </c>
      <c r="K47" s="4" t="str">
        <f>VLOOKUP(A47,'[2]Kick Rankings 2002-2011_6'!$C$2:$J$102,8,FALSE)</f>
        <v>73 (64-80)</v>
      </c>
      <c r="L47" s="4" t="str">
        <f>VLOOKUP(A47,'[3]Kick Rankings 2002-2011_Importa'!$G$2:$Z$102,20,FALSE)</f>
        <v>73 (64-80)</v>
      </c>
      <c r="M47" s="4" t="s">
        <v>406</v>
      </c>
      <c r="N47" s="4" t="s">
        <v>399</v>
      </c>
      <c r="O47" s="4" t="s">
        <v>67</v>
      </c>
      <c r="P47" s="4" t="s">
        <v>87</v>
      </c>
    </row>
    <row r="48" spans="1:16" ht="15.9" customHeight="1" x14ac:dyDescent="0.3">
      <c r="A48" s="9" t="s">
        <v>268</v>
      </c>
      <c r="B48" s="9">
        <f>VLOOKUP(A48,[1]PlayerPoints!$D$2:$T$203,17,FALSE)</f>
        <v>15</v>
      </c>
      <c r="C48" s="4">
        <v>64</v>
      </c>
      <c r="D48" s="12">
        <f t="shared" si="3"/>
        <v>4.2666666666666666</v>
      </c>
      <c r="E48" s="5">
        <v>0.703125</v>
      </c>
      <c r="F48" s="4">
        <v>49</v>
      </c>
      <c r="G48" s="6">
        <f>VLOOKUP(A48,'[2]Kick Rankings 2002-2011_6'!$C$2:$D$102,2,FALSE)</f>
        <v>47</v>
      </c>
      <c r="H48" s="6">
        <f t="shared" si="1"/>
        <v>-2</v>
      </c>
      <c r="I48" s="6">
        <f>VLOOKUP(A48,'[3]Kick Rankings 2002-2011_Importa'!$G$2:$Y$102,19,FALSE)</f>
        <v>1</v>
      </c>
      <c r="J48" s="6">
        <f t="shared" si="2"/>
        <v>46</v>
      </c>
      <c r="K48" s="4" t="str">
        <f>VLOOKUP(A48,'[2]Kick Rankings 2002-2011_6'!$C$2:$J$102,8,FALSE)</f>
        <v>73 (65-79)</v>
      </c>
      <c r="L48" s="4" t="str">
        <f>VLOOKUP(A48,'[3]Kick Rankings 2002-2011_Importa'!$G$2:$Z$102,20,FALSE)</f>
        <v>76 (69-81)</v>
      </c>
      <c r="M48" s="4" t="s">
        <v>425</v>
      </c>
      <c r="N48" s="4" t="s">
        <v>413</v>
      </c>
      <c r="O48" s="4" t="s">
        <v>81</v>
      </c>
      <c r="P48" s="4" t="s">
        <v>82</v>
      </c>
    </row>
    <row r="49" spans="1:16" ht="15.9" customHeight="1" x14ac:dyDescent="0.3">
      <c r="A49" s="9" t="s">
        <v>270</v>
      </c>
      <c r="B49" s="9">
        <f>VLOOKUP(A49,[1]PlayerPoints!$D$2:$T$203,17,FALSE)</f>
        <v>3</v>
      </c>
      <c r="C49" s="4">
        <v>12</v>
      </c>
      <c r="D49" s="12">
        <f t="shared" si="3"/>
        <v>4</v>
      </c>
      <c r="E49" s="5">
        <v>0.75</v>
      </c>
      <c r="F49" s="4">
        <v>27</v>
      </c>
      <c r="G49" s="6">
        <f>VLOOKUP(A49,'[2]Kick Rankings 2002-2011_6'!$C$2:$D$102,2,FALSE)</f>
        <v>48</v>
      </c>
      <c r="H49" s="6">
        <f t="shared" si="1"/>
        <v>21</v>
      </c>
      <c r="I49" s="6">
        <f>VLOOKUP(A49,'[3]Kick Rankings 2002-2011_Importa'!$G$2:$Y$102,19,FALSE)</f>
        <v>78</v>
      </c>
      <c r="J49" s="6">
        <f t="shared" si="2"/>
        <v>-30</v>
      </c>
      <c r="K49" s="4" t="str">
        <f>VLOOKUP(A49,'[2]Kick Rankings 2002-2011_6'!$C$2:$J$102,8,FALSE)</f>
        <v>73 (62-81)</v>
      </c>
      <c r="L49" s="4" t="str">
        <f>VLOOKUP(A49,'[3]Kick Rankings 2002-2011_Importa'!$G$2:$Z$102,20,FALSE)</f>
        <v>72 (64-79)</v>
      </c>
      <c r="M49" s="4" t="s">
        <v>424</v>
      </c>
      <c r="N49" s="4" t="s">
        <v>399</v>
      </c>
      <c r="O49" s="4" t="s">
        <v>88</v>
      </c>
      <c r="P49" s="4" t="s">
        <v>89</v>
      </c>
    </row>
    <row r="50" spans="1:16" ht="15.9" customHeight="1" x14ac:dyDescent="0.3">
      <c r="A50" s="9" t="s">
        <v>269</v>
      </c>
      <c r="B50" s="9">
        <f>VLOOKUP(A50,[1]PlayerPoints!$D$2:$T$203,17,FALSE)</f>
        <v>8</v>
      </c>
      <c r="C50" s="4">
        <v>33</v>
      </c>
      <c r="D50" s="12">
        <f t="shared" si="3"/>
        <v>4.125</v>
      </c>
      <c r="E50" s="5">
        <v>0.78787878787878785</v>
      </c>
      <c r="F50" s="4">
        <v>14</v>
      </c>
      <c r="G50" s="6">
        <f>VLOOKUP(A50,'[2]Kick Rankings 2002-2011_6'!$C$2:$D$102,2,FALSE)</f>
        <v>49</v>
      </c>
      <c r="H50" s="6">
        <f t="shared" si="1"/>
        <v>35</v>
      </c>
      <c r="I50" s="6">
        <f>VLOOKUP(A50,'[3]Kick Rankings 2002-2011_Importa'!$G$2:$Y$102,19,FALSE)</f>
        <v>80</v>
      </c>
      <c r="J50" s="6">
        <f t="shared" si="2"/>
        <v>-31</v>
      </c>
      <c r="K50" s="4" t="str">
        <f>VLOOKUP(A50,'[2]Kick Rankings 2002-2011_6'!$C$2:$J$102,8,FALSE)</f>
        <v>73 (63-80)</v>
      </c>
      <c r="L50" s="4" t="str">
        <f>VLOOKUP(A50,'[3]Kick Rankings 2002-2011_Importa'!$G$2:$Z$102,20,FALSE)</f>
        <v>72 (64-79)</v>
      </c>
      <c r="M50" s="4" t="s">
        <v>409</v>
      </c>
      <c r="N50" s="4" t="s">
        <v>386</v>
      </c>
      <c r="O50" s="4" t="s">
        <v>90</v>
      </c>
      <c r="P50" s="4" t="s">
        <v>51</v>
      </c>
    </row>
    <row r="51" spans="1:16" ht="15.9" customHeight="1" x14ac:dyDescent="0.3">
      <c r="A51" s="9" t="s">
        <v>271</v>
      </c>
      <c r="B51" s="9">
        <f>VLOOKUP(A51,[1]PlayerPoints!$D$2:$T$203,17,FALSE)</f>
        <v>4</v>
      </c>
      <c r="C51" s="4">
        <v>11</v>
      </c>
      <c r="D51" s="12">
        <f t="shared" si="3"/>
        <v>2.75</v>
      </c>
      <c r="E51" s="5">
        <v>0.72727272727272729</v>
      </c>
      <c r="F51" s="4">
        <v>40</v>
      </c>
      <c r="G51" s="6">
        <f>VLOOKUP(A51,'[2]Kick Rankings 2002-2011_6'!$C$2:$D$102,2,FALSE)</f>
        <v>50</v>
      </c>
      <c r="H51" s="6">
        <f t="shared" si="1"/>
        <v>10</v>
      </c>
      <c r="I51" s="6">
        <f>VLOOKUP(A51,'[3]Kick Rankings 2002-2011_Importa'!$G$2:$Y$102,19,FALSE)</f>
        <v>44</v>
      </c>
      <c r="J51" s="6">
        <f t="shared" si="2"/>
        <v>6</v>
      </c>
      <c r="K51" s="4" t="str">
        <f>VLOOKUP(A51,'[2]Kick Rankings 2002-2011_6'!$C$2:$J$102,8,FALSE)</f>
        <v>73 (62-81)</v>
      </c>
      <c r="L51" s="4" t="str">
        <f>VLOOKUP(A51,'[3]Kick Rankings 2002-2011_Importa'!$G$2:$Z$102,20,FALSE)</f>
        <v>73 (65-80)</v>
      </c>
      <c r="M51" s="4" t="s">
        <v>426</v>
      </c>
      <c r="N51" s="4" t="s">
        <v>384</v>
      </c>
      <c r="O51" s="4" t="s">
        <v>91</v>
      </c>
      <c r="P51" s="4" t="s">
        <v>92</v>
      </c>
    </row>
    <row r="52" spans="1:16" ht="15.9" customHeight="1" x14ac:dyDescent="0.3">
      <c r="A52" s="9" t="s">
        <v>188</v>
      </c>
      <c r="B52" s="9">
        <f>VLOOKUP(A52,[1]PlayerPoints!$D$2:$T$203,17,FALSE)</f>
        <v>5</v>
      </c>
      <c r="C52" s="4">
        <v>23</v>
      </c>
      <c r="D52" s="12">
        <f t="shared" si="3"/>
        <v>4.5999999999999996</v>
      </c>
      <c r="E52" s="5">
        <v>0.69565217391304346</v>
      </c>
      <c r="F52" s="4">
        <v>54</v>
      </c>
      <c r="G52" s="6">
        <f>VLOOKUP(A52,'[2]Kick Rankings 2002-2011_6'!$C$2:$D$102,2,FALSE)</f>
        <v>51</v>
      </c>
      <c r="H52" s="6">
        <f t="shared" si="1"/>
        <v>-3</v>
      </c>
      <c r="I52" s="6">
        <f>VLOOKUP(A52,'[3]Kick Rankings 2002-2011_Importa'!$G$2:$Y$102,19,FALSE)</f>
        <v>49</v>
      </c>
      <c r="J52" s="6">
        <f t="shared" si="2"/>
        <v>2</v>
      </c>
      <c r="K52" s="4" t="str">
        <f>VLOOKUP(A52,'[2]Kick Rankings 2002-2011_6'!$C$2:$J$102,8,FALSE)</f>
        <v>72 (63-80)</v>
      </c>
      <c r="L52" s="4" t="str">
        <f>VLOOKUP(A52,'[3]Kick Rankings 2002-2011_Importa'!$G$2:$Z$102,20,FALSE)</f>
        <v>73 (65-80)</v>
      </c>
      <c r="M52" s="4" t="s">
        <v>415</v>
      </c>
      <c r="N52" s="4" t="s">
        <v>401</v>
      </c>
      <c r="O52" s="4" t="s">
        <v>93</v>
      </c>
      <c r="P52" s="4" t="s">
        <v>94</v>
      </c>
    </row>
    <row r="53" spans="1:16" ht="15.9" customHeight="1" x14ac:dyDescent="0.3">
      <c r="A53" s="9" t="s">
        <v>272</v>
      </c>
      <c r="B53" s="9">
        <f>VLOOKUP(A53,[1]PlayerPoints!$D$2:$T$203,17,FALSE)</f>
        <v>22</v>
      </c>
      <c r="C53" s="4">
        <v>80</v>
      </c>
      <c r="D53" s="12">
        <f t="shared" si="3"/>
        <v>3.6363636363636362</v>
      </c>
      <c r="E53" s="5">
        <v>0.73750000000000004</v>
      </c>
      <c r="F53" s="4">
        <v>34</v>
      </c>
      <c r="G53" s="6">
        <f>VLOOKUP(A53,'[2]Kick Rankings 2002-2011_6'!$C$2:$D$102,2,FALSE)</f>
        <v>52</v>
      </c>
      <c r="H53" s="6">
        <f t="shared" si="1"/>
        <v>18</v>
      </c>
      <c r="I53" s="6">
        <f>VLOOKUP(A53,'[3]Kick Rankings 2002-2011_Importa'!$G$2:$Y$102,19,FALSE)</f>
        <v>100</v>
      </c>
      <c r="J53" s="6">
        <f t="shared" si="2"/>
        <v>-48</v>
      </c>
      <c r="K53" s="4" t="str">
        <f>VLOOKUP(A53,'[2]Kick Rankings 2002-2011_6'!$C$2:$J$102,8,FALSE)</f>
        <v>72 (64-79)</v>
      </c>
      <c r="L53" s="4" t="str">
        <f>VLOOKUP(A53,'[3]Kick Rankings 2002-2011_Importa'!$G$2:$Z$102,20,FALSE)</f>
        <v>68 (60-75)</v>
      </c>
      <c r="M53" s="4" t="s">
        <v>393</v>
      </c>
      <c r="N53" s="4" t="s">
        <v>427</v>
      </c>
      <c r="O53" s="4" t="s">
        <v>95</v>
      </c>
      <c r="P53" s="4" t="s">
        <v>96</v>
      </c>
    </row>
    <row r="54" spans="1:16" ht="15.9" customHeight="1" x14ac:dyDescent="0.3">
      <c r="A54" s="9" t="s">
        <v>274</v>
      </c>
      <c r="B54" s="9">
        <f>VLOOKUP(A54,[1]PlayerPoints!$D$2:$T$203,17,FALSE)</f>
        <v>3</v>
      </c>
      <c r="C54" s="4">
        <v>10</v>
      </c>
      <c r="D54" s="12">
        <f t="shared" si="3"/>
        <v>3.3333333333333335</v>
      </c>
      <c r="E54" s="5">
        <v>0.5</v>
      </c>
      <c r="F54" s="4">
        <v>90</v>
      </c>
      <c r="G54" s="6">
        <f>VLOOKUP(A54,'[2]Kick Rankings 2002-2011_6'!$C$2:$D$102,2,FALSE)</f>
        <v>53</v>
      </c>
      <c r="H54" s="6">
        <f t="shared" si="1"/>
        <v>-37</v>
      </c>
      <c r="I54" s="6">
        <f>VLOOKUP(A54,'[3]Kick Rankings 2002-2011_Importa'!$G$2:$Y$102,19,FALSE)</f>
        <v>48</v>
      </c>
      <c r="J54" s="6">
        <f t="shared" si="2"/>
        <v>5</v>
      </c>
      <c r="K54" s="4" t="str">
        <f>VLOOKUP(A54,'[2]Kick Rankings 2002-2011_6'!$C$2:$J$102,8,FALSE)</f>
        <v>72 (62-81)</v>
      </c>
      <c r="L54" s="4" t="str">
        <f>VLOOKUP(A54,'[3]Kick Rankings 2002-2011_Importa'!$G$2:$Z$102,20,FALSE)</f>
        <v>73 (65-80)</v>
      </c>
      <c r="M54" s="4" t="s">
        <v>428</v>
      </c>
      <c r="N54" s="4" t="s">
        <v>413</v>
      </c>
      <c r="O54" s="4" t="s">
        <v>100</v>
      </c>
      <c r="P54" s="4" t="s">
        <v>101</v>
      </c>
    </row>
    <row r="55" spans="1:16" ht="15.9" customHeight="1" x14ac:dyDescent="0.3">
      <c r="A55" s="9" t="s">
        <v>275</v>
      </c>
      <c r="B55" s="9">
        <f>VLOOKUP(A55,[1]PlayerPoints!$D$2:$T$203,17,FALSE)</f>
        <v>4</v>
      </c>
      <c r="C55" s="4">
        <v>19</v>
      </c>
      <c r="D55" s="12">
        <f t="shared" si="3"/>
        <v>4.75</v>
      </c>
      <c r="E55" s="5">
        <v>0.68421052631578949</v>
      </c>
      <c r="F55" s="4">
        <v>58</v>
      </c>
      <c r="G55" s="6">
        <f>VLOOKUP(A55,'[2]Kick Rankings 2002-2011_6'!$C$2:$D$102,2,FALSE)</f>
        <v>54</v>
      </c>
      <c r="H55" s="6">
        <f t="shared" si="1"/>
        <v>-4</v>
      </c>
      <c r="I55" s="6">
        <f>VLOOKUP(A55,'[3]Kick Rankings 2002-2011_Importa'!$G$2:$Y$102,19,FALSE)</f>
        <v>38</v>
      </c>
      <c r="J55" s="6">
        <f t="shared" si="2"/>
        <v>16</v>
      </c>
      <c r="K55" s="4" t="str">
        <f>VLOOKUP(A55,'[2]Kick Rankings 2002-2011_6'!$C$2:$J$102,8,FALSE)</f>
        <v>72 (62-80)</v>
      </c>
      <c r="L55" s="4" t="str">
        <f>VLOOKUP(A55,'[3]Kick Rankings 2002-2011_Importa'!$G$2:$Z$102,20,FALSE)</f>
        <v>73 (65-80)</v>
      </c>
      <c r="M55" s="4" t="s">
        <v>393</v>
      </c>
      <c r="N55" s="4" t="s">
        <v>411</v>
      </c>
      <c r="O55" s="4" t="s">
        <v>36</v>
      </c>
      <c r="P55" s="4" t="s">
        <v>99</v>
      </c>
    </row>
    <row r="56" spans="1:16" ht="15.9" customHeight="1" x14ac:dyDescent="0.3">
      <c r="A56" s="9" t="s">
        <v>281</v>
      </c>
      <c r="B56" s="9">
        <f>VLOOKUP(A56,[1]PlayerPoints!$D$2:$T$203,17,FALSE)</f>
        <v>5</v>
      </c>
      <c r="C56" s="4">
        <v>15</v>
      </c>
      <c r="D56" s="12">
        <f t="shared" si="3"/>
        <v>3</v>
      </c>
      <c r="E56" s="5">
        <v>0.66666666666666674</v>
      </c>
      <c r="F56" s="4">
        <v>67</v>
      </c>
      <c r="G56" s="6">
        <f>VLOOKUP(A56,'[2]Kick Rankings 2002-2011_6'!$C$2:$D$102,2,FALSE)</f>
        <v>55</v>
      </c>
      <c r="H56" s="6">
        <f t="shared" si="1"/>
        <v>-12</v>
      </c>
      <c r="I56" s="6">
        <f>VLOOKUP(A56,'[3]Kick Rankings 2002-2011_Importa'!$G$2:$Y$102,19,FALSE)</f>
        <v>65</v>
      </c>
      <c r="J56" s="6">
        <f t="shared" si="2"/>
        <v>-10</v>
      </c>
      <c r="K56" s="4" t="str">
        <f>VLOOKUP(A56,'[2]Kick Rankings 2002-2011_6'!$C$2:$J$102,8,FALSE)</f>
        <v>72 (61-80)</v>
      </c>
      <c r="L56" s="4" t="str">
        <f>VLOOKUP(A56,'[3]Kick Rankings 2002-2011_Importa'!$G$2:$Z$102,20,FALSE)</f>
        <v>73 (64-80)</v>
      </c>
      <c r="M56" s="4" t="s">
        <v>428</v>
      </c>
      <c r="N56" s="4" t="s">
        <v>401</v>
      </c>
      <c r="O56" s="4" t="s">
        <v>102</v>
      </c>
      <c r="P56" s="4" t="s">
        <v>103</v>
      </c>
    </row>
    <row r="57" spans="1:16" ht="15.9" customHeight="1" x14ac:dyDescent="0.3">
      <c r="A57" s="9" t="s">
        <v>278</v>
      </c>
      <c r="B57" s="9">
        <f>VLOOKUP(A57,[1]PlayerPoints!$D$2:$T$203,17,FALSE)</f>
        <v>49</v>
      </c>
      <c r="C57" s="4">
        <v>226</v>
      </c>
      <c r="D57" s="12">
        <f t="shared" si="3"/>
        <v>4.6122448979591839</v>
      </c>
      <c r="E57" s="5">
        <v>0.74778761061946897</v>
      </c>
      <c r="F57" s="4">
        <v>30</v>
      </c>
      <c r="G57" s="6">
        <f>VLOOKUP(A57,'[2]Kick Rankings 2002-2011_6'!$C$2:$D$102,2,FALSE)</f>
        <v>56</v>
      </c>
      <c r="H57" s="6">
        <f t="shared" si="1"/>
        <v>26</v>
      </c>
      <c r="I57" s="6">
        <f>VLOOKUP(A57,'[3]Kick Rankings 2002-2011_Importa'!$G$2:$Y$102,19,FALSE)</f>
        <v>101</v>
      </c>
      <c r="J57" s="6">
        <f t="shared" si="2"/>
        <v>-45</v>
      </c>
      <c r="K57" s="4" t="str">
        <f>VLOOKUP(A57,'[2]Kick Rankings 2002-2011_6'!$C$2:$J$102,8,FALSE)</f>
        <v>72 (66-77)</v>
      </c>
      <c r="L57" s="4" t="str">
        <f>VLOOKUP(A57,'[3]Kick Rankings 2002-2011_Importa'!$G$2:$Z$102,20,FALSE)</f>
        <v>68 (61-74)</v>
      </c>
      <c r="M57" s="4" t="s">
        <v>389</v>
      </c>
      <c r="N57" s="4" t="s">
        <v>427</v>
      </c>
      <c r="O57" s="4" t="s">
        <v>109</v>
      </c>
      <c r="P57" s="4" t="s">
        <v>110</v>
      </c>
    </row>
    <row r="58" spans="1:16" ht="15.9" customHeight="1" x14ac:dyDescent="0.3">
      <c r="A58" s="9" t="s">
        <v>273</v>
      </c>
      <c r="B58" s="9">
        <f>VLOOKUP(A58,[1]PlayerPoints!$D$2:$T$203,17,FALSE)</f>
        <v>7</v>
      </c>
      <c r="C58" s="4">
        <v>36</v>
      </c>
      <c r="D58" s="12">
        <f t="shared" si="3"/>
        <v>5.1428571428571432</v>
      </c>
      <c r="E58" s="5">
        <v>0.63888888888888884</v>
      </c>
      <c r="F58" s="4">
        <v>73</v>
      </c>
      <c r="G58" s="6">
        <f>VLOOKUP(A58,'[2]Kick Rankings 2002-2011_6'!$C$2:$D$102,2,FALSE)</f>
        <v>57</v>
      </c>
      <c r="H58" s="6">
        <f t="shared" si="1"/>
        <v>-16</v>
      </c>
      <c r="I58" s="6">
        <f>VLOOKUP(A58,'[3]Kick Rankings 2002-2011_Importa'!$G$2:$Y$102,19,FALSE)</f>
        <v>33</v>
      </c>
      <c r="J58" s="6">
        <f t="shared" si="2"/>
        <v>24</v>
      </c>
      <c r="K58" s="4" t="str">
        <f>VLOOKUP(A58,'[2]Kick Rankings 2002-2011_6'!$C$2:$J$102,8,FALSE)</f>
        <v>72 (63-79)</v>
      </c>
      <c r="L58" s="4" t="str">
        <f>VLOOKUP(A58,'[3]Kick Rankings 2002-2011_Importa'!$G$2:$Z$102,20,FALSE)</f>
        <v>73 (65-80)</v>
      </c>
      <c r="M58" s="4" t="s">
        <v>429</v>
      </c>
      <c r="N58" s="4" t="s">
        <v>411</v>
      </c>
      <c r="O58" s="4" t="s">
        <v>107</v>
      </c>
      <c r="P58" s="4" t="s">
        <v>108</v>
      </c>
    </row>
    <row r="59" spans="1:16" ht="15.9" customHeight="1" x14ac:dyDescent="0.3">
      <c r="A59" s="9" t="s">
        <v>280</v>
      </c>
      <c r="B59" s="9">
        <f>VLOOKUP(A59,[1]PlayerPoints!$D$2:$T$203,17,FALSE)</f>
        <v>22</v>
      </c>
      <c r="C59" s="4">
        <v>97</v>
      </c>
      <c r="D59" s="12">
        <f t="shared" si="3"/>
        <v>4.4090909090909092</v>
      </c>
      <c r="E59" s="5">
        <v>0.731958762886598</v>
      </c>
      <c r="F59" s="4">
        <v>38</v>
      </c>
      <c r="G59" s="6">
        <f>VLOOKUP(A59,'[2]Kick Rankings 2002-2011_6'!$C$2:$D$102,2,FALSE)</f>
        <v>58</v>
      </c>
      <c r="H59" s="6">
        <f t="shared" si="1"/>
        <v>20</v>
      </c>
      <c r="I59" s="6">
        <f>VLOOKUP(A59,'[3]Kick Rankings 2002-2011_Importa'!$G$2:$Y$102,19,FALSE)</f>
        <v>14</v>
      </c>
      <c r="J59" s="6">
        <f t="shared" si="2"/>
        <v>44</v>
      </c>
      <c r="K59" s="4" t="str">
        <f>VLOOKUP(A59,'[2]Kick Rankings 2002-2011_6'!$C$2:$J$102,8,FALSE)</f>
        <v>72 (64-78)</v>
      </c>
      <c r="L59" s="4" t="str">
        <f>VLOOKUP(A59,'[3]Kick Rankings 2002-2011_Importa'!$G$2:$Z$102,20,FALSE)</f>
        <v>74 (67-80)</v>
      </c>
      <c r="M59" s="4" t="s">
        <v>402</v>
      </c>
      <c r="N59" s="4" t="s">
        <v>401</v>
      </c>
      <c r="O59" s="4" t="s">
        <v>106</v>
      </c>
      <c r="P59" s="4" t="s">
        <v>55</v>
      </c>
    </row>
    <row r="60" spans="1:16" ht="15.9" customHeight="1" x14ac:dyDescent="0.3">
      <c r="A60" s="9" t="s">
        <v>277</v>
      </c>
      <c r="B60" s="9">
        <f>VLOOKUP(A60,[1]PlayerPoints!$D$2:$T$203,17,FALSE)</f>
        <v>4</v>
      </c>
      <c r="C60" s="4">
        <v>16</v>
      </c>
      <c r="D60" s="12">
        <f t="shared" si="3"/>
        <v>4</v>
      </c>
      <c r="E60" s="5">
        <v>0.5625</v>
      </c>
      <c r="F60" s="4">
        <v>88</v>
      </c>
      <c r="G60" s="6">
        <f>VLOOKUP(A60,'[2]Kick Rankings 2002-2011_6'!$C$2:$D$102,2,FALSE)</f>
        <v>59</v>
      </c>
      <c r="H60" s="6">
        <f t="shared" si="1"/>
        <v>-29</v>
      </c>
      <c r="I60" s="6">
        <f>VLOOKUP(A60,'[3]Kick Rankings 2002-2011_Importa'!$G$2:$Y$102,19,FALSE)</f>
        <v>23</v>
      </c>
      <c r="J60" s="6">
        <f t="shared" si="2"/>
        <v>36</v>
      </c>
      <c r="K60" s="4" t="str">
        <f>VLOOKUP(A60,'[2]Kick Rankings 2002-2011_6'!$C$2:$J$102,8,FALSE)</f>
        <v>72 (62-80)</v>
      </c>
      <c r="L60" s="4" t="str">
        <f>VLOOKUP(A60,'[3]Kick Rankings 2002-2011_Importa'!$G$2:$Z$102,20,FALSE)</f>
        <v>74 (66-80)</v>
      </c>
      <c r="M60" s="4" t="s">
        <v>426</v>
      </c>
      <c r="N60" s="4" t="s">
        <v>396</v>
      </c>
      <c r="O60" s="4" t="s">
        <v>104</v>
      </c>
      <c r="P60" s="4" t="s">
        <v>105</v>
      </c>
    </row>
    <row r="61" spans="1:16" ht="15.9" customHeight="1" x14ac:dyDescent="0.3">
      <c r="A61" s="9" t="s">
        <v>279</v>
      </c>
      <c r="B61" s="9">
        <f>VLOOKUP(A61,[1]PlayerPoints!$D$2:$T$203,17,FALSE)</f>
        <v>4</v>
      </c>
      <c r="C61" s="4">
        <v>10</v>
      </c>
      <c r="D61" s="12">
        <f t="shared" si="3"/>
        <v>2.5</v>
      </c>
      <c r="E61" s="5">
        <v>0.7</v>
      </c>
      <c r="F61" s="4">
        <v>53</v>
      </c>
      <c r="G61" s="6">
        <f>VLOOKUP(A61,'[2]Kick Rankings 2002-2011_6'!$C$2:$D$102,2,FALSE)</f>
        <v>60</v>
      </c>
      <c r="H61" s="6">
        <f t="shared" si="1"/>
        <v>7</v>
      </c>
      <c r="I61" s="6">
        <f>VLOOKUP(A61,'[3]Kick Rankings 2002-2011_Importa'!$G$2:$Y$102,19,FALSE)</f>
        <v>79</v>
      </c>
      <c r="J61" s="6">
        <f t="shared" si="2"/>
        <v>-19</v>
      </c>
      <c r="K61" s="4" t="str">
        <f>VLOOKUP(A61,'[2]Kick Rankings 2002-2011_6'!$C$2:$J$102,8,FALSE)</f>
        <v>72 (61-80)</v>
      </c>
      <c r="L61" s="4" t="str">
        <f>VLOOKUP(A61,'[3]Kick Rankings 2002-2011_Importa'!$G$2:$Z$102,20,FALSE)</f>
        <v>72 (63-79)</v>
      </c>
      <c r="M61" s="4" t="s">
        <v>430</v>
      </c>
      <c r="N61" s="4" t="s">
        <v>407</v>
      </c>
      <c r="O61" s="4" t="s">
        <v>97</v>
      </c>
      <c r="P61" s="4" t="s">
        <v>98</v>
      </c>
    </row>
    <row r="62" spans="1:16" ht="15.9" customHeight="1" x14ac:dyDescent="0.3">
      <c r="A62" s="9" t="s">
        <v>276</v>
      </c>
      <c r="B62" s="9">
        <f>VLOOKUP(A62,[1]PlayerPoints!$D$2:$T$203,17,FALSE)</f>
        <v>8</v>
      </c>
      <c r="C62" s="4">
        <v>37</v>
      </c>
      <c r="D62" s="12">
        <f t="shared" si="3"/>
        <v>4.625</v>
      </c>
      <c r="E62" s="5">
        <v>0.67567567567567566</v>
      </c>
      <c r="F62" s="4">
        <v>63</v>
      </c>
      <c r="G62" s="6">
        <f>VLOOKUP(A62,'[2]Kick Rankings 2002-2011_6'!$C$2:$D$102,2,FALSE)</f>
        <v>61</v>
      </c>
      <c r="H62" s="6">
        <f t="shared" si="1"/>
        <v>-2</v>
      </c>
      <c r="I62" s="6">
        <f>VLOOKUP(A62,'[3]Kick Rankings 2002-2011_Importa'!$G$2:$Y$102,19,FALSE)</f>
        <v>70</v>
      </c>
      <c r="J62" s="6">
        <f t="shared" si="2"/>
        <v>-9</v>
      </c>
      <c r="K62" s="4" t="str">
        <f>VLOOKUP(A62,'[2]Kick Rankings 2002-2011_6'!$C$2:$J$102,8,FALSE)</f>
        <v>72 (62-79)</v>
      </c>
      <c r="L62" s="4" t="str">
        <f>VLOOKUP(A62,'[3]Kick Rankings 2002-2011_Importa'!$G$2:$Z$102,20,FALSE)</f>
        <v>72 (65-79)</v>
      </c>
      <c r="M62" s="4" t="s">
        <v>431</v>
      </c>
      <c r="N62" s="4" t="s">
        <v>399</v>
      </c>
      <c r="O62" s="4" t="s">
        <v>114</v>
      </c>
      <c r="P62" s="4" t="s">
        <v>86</v>
      </c>
    </row>
    <row r="63" spans="1:16" ht="15.9" customHeight="1" x14ac:dyDescent="0.3">
      <c r="A63" s="9" t="s">
        <v>283</v>
      </c>
      <c r="B63" s="9">
        <f>VLOOKUP(A63,[1]PlayerPoints!$D$2:$T$203,17,FALSE)</f>
        <v>3</v>
      </c>
      <c r="C63" s="4">
        <v>14</v>
      </c>
      <c r="D63" s="12">
        <f t="shared" si="3"/>
        <v>4.666666666666667</v>
      </c>
      <c r="E63" s="5">
        <v>0.5714285714285714</v>
      </c>
      <c r="F63" s="4">
        <v>87</v>
      </c>
      <c r="G63" s="6">
        <f>VLOOKUP(A63,'[2]Kick Rankings 2002-2011_6'!$C$2:$D$102,2,FALSE)</f>
        <v>62</v>
      </c>
      <c r="H63" s="6">
        <f t="shared" si="1"/>
        <v>-25</v>
      </c>
      <c r="I63" s="6">
        <f>VLOOKUP(A63,'[3]Kick Rankings 2002-2011_Importa'!$G$2:$Y$102,19,FALSE)</f>
        <v>56</v>
      </c>
      <c r="J63" s="6">
        <f t="shared" si="2"/>
        <v>6</v>
      </c>
      <c r="K63" s="4" t="str">
        <f>VLOOKUP(A63,'[2]Kick Rankings 2002-2011_6'!$C$2:$J$102,8,FALSE)</f>
        <v>71 (61-80)</v>
      </c>
      <c r="L63" s="4" t="str">
        <f>VLOOKUP(A63,'[3]Kick Rankings 2002-2011_Importa'!$G$2:$Z$102,20,FALSE)</f>
        <v>73 (64-80)</v>
      </c>
      <c r="M63" s="4" t="s">
        <v>406</v>
      </c>
      <c r="N63" s="4" t="s">
        <v>411</v>
      </c>
      <c r="O63" s="4" t="s">
        <v>113</v>
      </c>
      <c r="P63" s="4" t="s">
        <v>33</v>
      </c>
    </row>
    <row r="64" spans="1:16" ht="15.9" customHeight="1" x14ac:dyDescent="0.3">
      <c r="A64" s="9" t="s">
        <v>187</v>
      </c>
      <c r="B64" s="9">
        <f>VLOOKUP(A64,[1]PlayerPoints!$D$2:$T$203,17,FALSE)</f>
        <v>7</v>
      </c>
      <c r="C64" s="4">
        <v>46</v>
      </c>
      <c r="D64" s="12">
        <f t="shared" si="3"/>
        <v>6.5714285714285712</v>
      </c>
      <c r="E64" s="5">
        <v>0.67391304347826086</v>
      </c>
      <c r="F64" s="4">
        <v>64</v>
      </c>
      <c r="G64" s="6">
        <f>VLOOKUP(A64,'[2]Kick Rankings 2002-2011_6'!$C$2:$D$102,2,FALSE)</f>
        <v>63</v>
      </c>
      <c r="H64" s="6">
        <f t="shared" si="1"/>
        <v>-1</v>
      </c>
      <c r="I64" s="6">
        <f>VLOOKUP(A64,'[3]Kick Rankings 2002-2011_Importa'!$G$2:$Y$102,19,FALSE)</f>
        <v>22</v>
      </c>
      <c r="J64" s="6">
        <f t="shared" si="2"/>
        <v>41</v>
      </c>
      <c r="K64" s="4" t="str">
        <f>VLOOKUP(A64,'[2]Kick Rankings 2002-2011_6'!$C$2:$J$102,8,FALSE)</f>
        <v>71 (63-79)</v>
      </c>
      <c r="L64" s="4" t="str">
        <f>VLOOKUP(A64,'[3]Kick Rankings 2002-2011_Importa'!$G$2:$Z$102,20,FALSE)</f>
        <v>74 (66-80)</v>
      </c>
      <c r="M64" s="4" t="s">
        <v>397</v>
      </c>
      <c r="N64" s="4" t="s">
        <v>413</v>
      </c>
      <c r="O64" s="4" t="s">
        <v>111</v>
      </c>
      <c r="P64" s="4" t="s">
        <v>112</v>
      </c>
    </row>
    <row r="65" spans="1:16" ht="15.9" customHeight="1" x14ac:dyDescent="0.3">
      <c r="A65" s="9" t="s">
        <v>196</v>
      </c>
      <c r="B65" s="9">
        <f>VLOOKUP(A65,[1]PlayerPoints!$D$2:$T$203,17,FALSE)</f>
        <v>17</v>
      </c>
      <c r="C65" s="4">
        <v>22</v>
      </c>
      <c r="D65" s="12">
        <f t="shared" si="3"/>
        <v>1.2941176470588236</v>
      </c>
      <c r="E65" s="5">
        <v>0.40909090909090906</v>
      </c>
      <c r="F65" s="4">
        <v>99</v>
      </c>
      <c r="G65" s="6">
        <f>VLOOKUP(A65,'[2]Kick Rankings 2002-2011_6'!$C$2:$D$102,2,FALSE)</f>
        <v>64</v>
      </c>
      <c r="H65" s="6">
        <f t="shared" si="1"/>
        <v>-35</v>
      </c>
      <c r="I65" s="6">
        <f>VLOOKUP(A65,'[3]Kick Rankings 2002-2011_Importa'!$G$2:$Y$102,19,FALSE)</f>
        <v>77</v>
      </c>
      <c r="J65" s="6">
        <f t="shared" si="2"/>
        <v>-13</v>
      </c>
      <c r="K65" s="4" t="str">
        <f>VLOOKUP(A65,'[2]Kick Rankings 2002-2011_6'!$C$2:$J$102,8,FALSE)</f>
        <v>71 (62-79)</v>
      </c>
      <c r="L65" s="4" t="str">
        <f>VLOOKUP(A65,'[3]Kick Rankings 2002-2011_Importa'!$G$2:$Z$102,20,FALSE)</f>
        <v>72 (63-79)</v>
      </c>
      <c r="M65" s="4" t="s">
        <v>422</v>
      </c>
      <c r="N65" s="4" t="s">
        <v>432</v>
      </c>
      <c r="O65" s="4" t="s">
        <v>115</v>
      </c>
      <c r="P65" s="4" t="s">
        <v>116</v>
      </c>
    </row>
    <row r="66" spans="1:16" ht="15.9" customHeight="1" x14ac:dyDescent="0.3">
      <c r="A66" s="9" t="s">
        <v>282</v>
      </c>
      <c r="B66" s="9">
        <f>VLOOKUP(A66,[1]PlayerPoints!$D$2:$T$203,17,FALSE)</f>
        <v>12</v>
      </c>
      <c r="C66" s="4">
        <v>37</v>
      </c>
      <c r="D66" s="12">
        <f t="shared" ref="D66:D97" si="4">C66/B66</f>
        <v>3.0833333333333335</v>
      </c>
      <c r="E66" s="5">
        <v>0.70270270270270263</v>
      </c>
      <c r="F66" s="4">
        <v>50</v>
      </c>
      <c r="G66" s="6">
        <f>VLOOKUP(A66,'[2]Kick Rankings 2002-2011_6'!$C$2:$D$102,2,FALSE)</f>
        <v>65</v>
      </c>
      <c r="H66" s="6">
        <f t="shared" si="1"/>
        <v>15</v>
      </c>
      <c r="I66" s="6">
        <f>VLOOKUP(A66,'[3]Kick Rankings 2002-2011_Importa'!$G$2:$Y$102,19,FALSE)</f>
        <v>7</v>
      </c>
      <c r="J66" s="6">
        <f t="shared" si="2"/>
        <v>58</v>
      </c>
      <c r="K66" s="4" t="str">
        <f>VLOOKUP(A66,'[2]Kick Rankings 2002-2011_6'!$C$2:$J$102,8,FALSE)</f>
        <v>71 (62-79)</v>
      </c>
      <c r="L66" s="4" t="str">
        <f>VLOOKUP(A66,'[3]Kick Rankings 2002-2011_Importa'!$G$2:$Z$102,20,FALSE)</f>
        <v>75 (67-81)</v>
      </c>
      <c r="M66" s="4" t="s">
        <v>433</v>
      </c>
      <c r="N66" s="4" t="s">
        <v>401</v>
      </c>
      <c r="O66" s="4" t="s">
        <v>117</v>
      </c>
      <c r="P66" s="4" t="s">
        <v>118</v>
      </c>
    </row>
    <row r="67" spans="1:16" ht="15.9" customHeight="1" x14ac:dyDescent="0.3">
      <c r="A67" s="9" t="s">
        <v>193</v>
      </c>
      <c r="B67" s="9">
        <f>VLOOKUP(A67,[1]PlayerPoints!$D$2:$T$203,17,FALSE)</f>
        <v>24</v>
      </c>
      <c r="C67" s="4">
        <v>120</v>
      </c>
      <c r="D67" s="12">
        <f t="shared" si="4"/>
        <v>5</v>
      </c>
      <c r="E67" s="5">
        <v>0.71666666666666667</v>
      </c>
      <c r="F67" s="4">
        <v>44</v>
      </c>
      <c r="G67" s="6">
        <f>VLOOKUP(A67,'[2]Kick Rankings 2002-2011_6'!$C$2:$D$102,2,FALSE)</f>
        <v>66</v>
      </c>
      <c r="H67" s="6">
        <f t="shared" ref="H67:H102" si="5">G67-F67</f>
        <v>22</v>
      </c>
      <c r="I67" s="6">
        <f>VLOOKUP(A67,'[3]Kick Rankings 2002-2011_Importa'!$G$2:$Y$102,19,FALSE)</f>
        <v>3</v>
      </c>
      <c r="J67" s="6">
        <f t="shared" ref="J67:J102" si="6">G67-I67</f>
        <v>63</v>
      </c>
      <c r="K67" s="4" t="str">
        <f>VLOOKUP(A67,'[2]Kick Rankings 2002-2011_6'!$C$2:$J$102,8,FALSE)</f>
        <v>71 (64-77)</v>
      </c>
      <c r="L67" s="4" t="str">
        <f>VLOOKUP(A67,'[3]Kick Rankings 2002-2011_Importa'!$G$2:$Z$102,20,FALSE)</f>
        <v>76 (69-81)</v>
      </c>
      <c r="M67" s="4" t="s">
        <v>434</v>
      </c>
      <c r="N67" s="4" t="s">
        <v>399</v>
      </c>
      <c r="O67" s="4" t="s">
        <v>119</v>
      </c>
      <c r="P67" s="4" t="s">
        <v>120</v>
      </c>
    </row>
    <row r="68" spans="1:16" ht="15.9" customHeight="1" x14ac:dyDescent="0.3">
      <c r="A68" s="9" t="s">
        <v>284</v>
      </c>
      <c r="B68" s="9">
        <f>VLOOKUP(A68,[1]PlayerPoints!$D$2:$T$203,17,FALSE)</f>
        <v>8</v>
      </c>
      <c r="C68" s="4">
        <v>49</v>
      </c>
      <c r="D68" s="12">
        <f t="shared" si="4"/>
        <v>6.125</v>
      </c>
      <c r="E68" s="5">
        <v>0.7142857142857143</v>
      </c>
      <c r="F68" s="4">
        <v>46</v>
      </c>
      <c r="G68" s="6">
        <f>VLOOKUP(A68,'[2]Kick Rankings 2002-2011_6'!$C$2:$D$102,2,FALSE)</f>
        <v>67</v>
      </c>
      <c r="H68" s="6">
        <f t="shared" si="5"/>
        <v>21</v>
      </c>
      <c r="I68" s="6">
        <f>VLOOKUP(A68,'[3]Kick Rankings 2002-2011_Importa'!$G$2:$Y$102,19,FALSE)</f>
        <v>83</v>
      </c>
      <c r="J68" s="6">
        <f t="shared" si="6"/>
        <v>-16</v>
      </c>
      <c r="K68" s="4" t="str">
        <f>VLOOKUP(A68,'[2]Kick Rankings 2002-2011_6'!$C$2:$J$102,8,FALSE)</f>
        <v>71 (62-79)</v>
      </c>
      <c r="L68" s="4" t="str">
        <f>VLOOKUP(A68,'[3]Kick Rankings 2002-2011_Importa'!$G$2:$Z$102,20,FALSE)</f>
        <v>72 (64-78)</v>
      </c>
      <c r="M68" s="4" t="s">
        <v>435</v>
      </c>
      <c r="N68" s="4" t="s">
        <v>411</v>
      </c>
      <c r="O68" s="4" t="s">
        <v>121</v>
      </c>
      <c r="P68" s="4" t="s">
        <v>122</v>
      </c>
    </row>
    <row r="69" spans="1:16" ht="15.9" customHeight="1" x14ac:dyDescent="0.3">
      <c r="A69" s="9" t="s">
        <v>285</v>
      </c>
      <c r="B69" s="9">
        <f>VLOOKUP(A69,[1]PlayerPoints!$D$2:$T$203,17,FALSE)</f>
        <v>4</v>
      </c>
      <c r="C69" s="4">
        <v>18</v>
      </c>
      <c r="D69" s="12">
        <f t="shared" si="4"/>
        <v>4.5</v>
      </c>
      <c r="E69" s="5">
        <v>0.72222222222222221</v>
      </c>
      <c r="F69" s="4">
        <v>41</v>
      </c>
      <c r="G69" s="6">
        <f>VLOOKUP(A69,'[2]Kick Rankings 2002-2011_6'!$C$2:$D$102,2,FALSE)</f>
        <v>68</v>
      </c>
      <c r="H69" s="6">
        <f t="shared" si="5"/>
        <v>27</v>
      </c>
      <c r="I69" s="6">
        <f>VLOOKUP(A69,'[3]Kick Rankings 2002-2011_Importa'!$G$2:$Y$102,19,FALSE)</f>
        <v>40</v>
      </c>
      <c r="J69" s="6">
        <f t="shared" si="6"/>
        <v>28</v>
      </c>
      <c r="K69" s="4" t="str">
        <f>VLOOKUP(A69,'[2]Kick Rankings 2002-2011_6'!$C$2:$J$102,8,FALSE)</f>
        <v>71 (60-79)</v>
      </c>
      <c r="L69" s="4" t="str">
        <f>VLOOKUP(A69,'[3]Kick Rankings 2002-2011_Importa'!$G$2:$Z$102,20,FALSE)</f>
        <v>73 (65-80)</v>
      </c>
      <c r="M69" s="4" t="s">
        <v>416</v>
      </c>
      <c r="N69" s="4" t="s">
        <v>413</v>
      </c>
      <c r="O69" s="4" t="s">
        <v>125</v>
      </c>
      <c r="P69" s="4" t="s">
        <v>126</v>
      </c>
    </row>
    <row r="70" spans="1:16" ht="15.9" customHeight="1" x14ac:dyDescent="0.3">
      <c r="A70" s="9" t="s">
        <v>182</v>
      </c>
      <c r="B70" s="9">
        <f>VLOOKUP(A70,[1]PlayerPoints!$D$2:$T$203,17,FALSE)</f>
        <v>15</v>
      </c>
      <c r="C70" s="4">
        <v>72</v>
      </c>
      <c r="D70" s="12">
        <f t="shared" si="4"/>
        <v>4.8</v>
      </c>
      <c r="E70" s="5">
        <v>0.65277777777777779</v>
      </c>
      <c r="F70" s="4">
        <v>70</v>
      </c>
      <c r="G70" s="6">
        <f>VLOOKUP(A70,'[2]Kick Rankings 2002-2011_6'!$C$2:$D$102,2,FALSE)</f>
        <v>69</v>
      </c>
      <c r="H70" s="6">
        <f t="shared" si="5"/>
        <v>-1</v>
      </c>
      <c r="I70" s="6">
        <f>VLOOKUP(A70,'[3]Kick Rankings 2002-2011_Importa'!$G$2:$Y$102,19,FALSE)</f>
        <v>85</v>
      </c>
      <c r="J70" s="6">
        <f t="shared" si="6"/>
        <v>-16</v>
      </c>
      <c r="K70" s="4" t="str">
        <f>VLOOKUP(A70,'[2]Kick Rankings 2002-2011_6'!$C$2:$J$102,8,FALSE)</f>
        <v>70 (63-77)</v>
      </c>
      <c r="L70" s="4" t="str">
        <f>VLOOKUP(A70,'[3]Kick Rankings 2002-2011_Importa'!$G$2:$Z$102,20,FALSE)</f>
        <v>71 (63-78)</v>
      </c>
      <c r="M70" s="4" t="s">
        <v>431</v>
      </c>
      <c r="N70" s="4" t="s">
        <v>413</v>
      </c>
      <c r="O70" s="4" t="s">
        <v>127</v>
      </c>
      <c r="P70" s="4" t="s">
        <v>128</v>
      </c>
    </row>
    <row r="71" spans="1:16" ht="15.9" customHeight="1" x14ac:dyDescent="0.3">
      <c r="A71" s="9" t="s">
        <v>286</v>
      </c>
      <c r="B71" s="9">
        <f>VLOOKUP(A71,[1]PlayerPoints!$D$2:$T$203,17,FALSE)</f>
        <v>7</v>
      </c>
      <c r="C71" s="4">
        <v>22</v>
      </c>
      <c r="D71" s="12">
        <f t="shared" si="4"/>
        <v>3.1428571428571428</v>
      </c>
      <c r="E71" s="5">
        <v>0.63636363636363635</v>
      </c>
      <c r="F71" s="4">
        <v>77</v>
      </c>
      <c r="G71" s="6">
        <f>VLOOKUP(A71,'[2]Kick Rankings 2002-2011_6'!$C$2:$D$102,2,FALSE)</f>
        <v>70</v>
      </c>
      <c r="H71" s="6">
        <f t="shared" si="5"/>
        <v>-7</v>
      </c>
      <c r="I71" s="6">
        <f>VLOOKUP(A71,'[3]Kick Rankings 2002-2011_Importa'!$G$2:$Y$102,19,FALSE)</f>
        <v>9</v>
      </c>
      <c r="J71" s="6">
        <f t="shared" si="6"/>
        <v>61</v>
      </c>
      <c r="K71" s="4" t="str">
        <f>VLOOKUP(A71,'[2]Kick Rankings 2002-2011_6'!$C$2:$J$102,8,FALSE)</f>
        <v>70 (61-79)</v>
      </c>
      <c r="L71" s="4" t="str">
        <f>VLOOKUP(A71,'[3]Kick Rankings 2002-2011_Importa'!$G$2:$Z$102,20,FALSE)</f>
        <v>75 (67-81)</v>
      </c>
      <c r="M71" s="4" t="s">
        <v>436</v>
      </c>
      <c r="N71" s="4" t="s">
        <v>427</v>
      </c>
      <c r="O71" s="4" t="s">
        <v>123</v>
      </c>
      <c r="P71" s="4" t="s">
        <v>124</v>
      </c>
    </row>
    <row r="72" spans="1:16" ht="15.9" customHeight="1" x14ac:dyDescent="0.3">
      <c r="A72" s="9" t="s">
        <v>288</v>
      </c>
      <c r="B72" s="9">
        <f>VLOOKUP(A72,[1]PlayerPoints!$D$2:$T$203,17,FALSE)</f>
        <v>10</v>
      </c>
      <c r="C72" s="4">
        <v>44</v>
      </c>
      <c r="D72" s="12">
        <f t="shared" si="4"/>
        <v>4.4000000000000004</v>
      </c>
      <c r="E72" s="5">
        <v>0.72727272727272729</v>
      </c>
      <c r="F72" s="4">
        <v>39</v>
      </c>
      <c r="G72" s="6">
        <f>VLOOKUP(A72,'[2]Kick Rankings 2002-2011_6'!$C$2:$D$102,2,FALSE)</f>
        <v>71</v>
      </c>
      <c r="H72" s="6">
        <f t="shared" si="5"/>
        <v>32</v>
      </c>
      <c r="I72" s="6">
        <f>VLOOKUP(A72,'[3]Kick Rankings 2002-2011_Importa'!$G$2:$Y$102,19,FALSE)</f>
        <v>90</v>
      </c>
      <c r="J72" s="6">
        <f t="shared" si="6"/>
        <v>-19</v>
      </c>
      <c r="K72" s="4" t="str">
        <f>VLOOKUP(A72,'[2]Kick Rankings 2002-2011_6'!$C$2:$J$102,8,FALSE)</f>
        <v>70 (61-78)</v>
      </c>
      <c r="L72" s="4" t="str">
        <f>VLOOKUP(A72,'[3]Kick Rankings 2002-2011_Importa'!$G$2:$Z$102,20,FALSE)</f>
        <v>71 (63-77)</v>
      </c>
      <c r="M72" s="4" t="s">
        <v>431</v>
      </c>
      <c r="N72" s="4" t="s">
        <v>401</v>
      </c>
      <c r="O72" s="4" t="s">
        <v>129</v>
      </c>
      <c r="P72" s="4" t="s">
        <v>130</v>
      </c>
    </row>
    <row r="73" spans="1:16" ht="15.9" customHeight="1" x14ac:dyDescent="0.3">
      <c r="A73" s="9" t="s">
        <v>287</v>
      </c>
      <c r="B73" s="9">
        <f>VLOOKUP(A73,[1]PlayerPoints!$D$2:$T$203,17,FALSE)</f>
        <v>10</v>
      </c>
      <c r="C73" s="4">
        <v>41</v>
      </c>
      <c r="D73" s="12">
        <f t="shared" si="4"/>
        <v>4.0999999999999996</v>
      </c>
      <c r="E73" s="5">
        <v>0.65853658536585358</v>
      </c>
      <c r="F73" s="4">
        <v>68</v>
      </c>
      <c r="G73" s="6">
        <f>VLOOKUP(A73,'[2]Kick Rankings 2002-2011_6'!$C$2:$D$102,2,FALSE)</f>
        <v>72</v>
      </c>
      <c r="H73" s="6">
        <f t="shared" si="5"/>
        <v>4</v>
      </c>
      <c r="I73" s="6">
        <f>VLOOKUP(A73,'[3]Kick Rankings 2002-2011_Importa'!$G$2:$Y$102,19,FALSE)</f>
        <v>5</v>
      </c>
      <c r="J73" s="6">
        <f t="shared" si="6"/>
        <v>67</v>
      </c>
      <c r="K73" s="4" t="str">
        <f>VLOOKUP(A73,'[2]Kick Rankings 2002-2011_6'!$C$2:$J$102,8,FALSE)</f>
        <v>70 (61-78)</v>
      </c>
      <c r="L73" s="4" t="str">
        <f>VLOOKUP(A73,'[3]Kick Rankings 2002-2011_Importa'!$G$2:$Z$102,20,FALSE)</f>
        <v>75 (67-81)</v>
      </c>
      <c r="M73" s="4" t="s">
        <v>425</v>
      </c>
      <c r="N73" s="4" t="s">
        <v>399</v>
      </c>
      <c r="O73" s="4" t="s">
        <v>107</v>
      </c>
      <c r="P73" s="4" t="s">
        <v>59</v>
      </c>
    </row>
    <row r="74" spans="1:16" ht="15.9" customHeight="1" x14ac:dyDescent="0.3">
      <c r="A74" s="9" t="s">
        <v>289</v>
      </c>
      <c r="B74" s="9">
        <f>VLOOKUP(A74,[1]PlayerPoints!$D$2:$T$203,17,FALSE)</f>
        <v>5</v>
      </c>
      <c r="C74" s="4">
        <v>11</v>
      </c>
      <c r="D74" s="12">
        <f t="shared" si="4"/>
        <v>2.2000000000000002</v>
      </c>
      <c r="E74" s="5">
        <v>0.63636363636363635</v>
      </c>
      <c r="F74" s="4">
        <v>76</v>
      </c>
      <c r="G74" s="6">
        <f>VLOOKUP(A74,'[2]Kick Rankings 2002-2011_6'!$C$2:$D$102,2,FALSE)</f>
        <v>73</v>
      </c>
      <c r="H74" s="6">
        <f t="shared" si="5"/>
        <v>-3</v>
      </c>
      <c r="I74" s="6">
        <f>VLOOKUP(A74,'[3]Kick Rankings 2002-2011_Importa'!$G$2:$Y$102,19,FALSE)</f>
        <v>28</v>
      </c>
      <c r="J74" s="6">
        <f t="shared" si="6"/>
        <v>45</v>
      </c>
      <c r="K74" s="4" t="str">
        <f>VLOOKUP(A74,'[2]Kick Rankings 2002-2011_6'!$C$2:$J$102,8,FALSE)</f>
        <v>70 (59-79)</v>
      </c>
      <c r="L74" s="4" t="str">
        <f>VLOOKUP(A74,'[3]Kick Rankings 2002-2011_Importa'!$G$2:$Z$102,20,FALSE)</f>
        <v>73 (65-80)</v>
      </c>
      <c r="M74" s="4" t="s">
        <v>438</v>
      </c>
      <c r="N74" s="4" t="s">
        <v>384</v>
      </c>
      <c r="O74" s="4" t="s">
        <v>131</v>
      </c>
      <c r="P74" s="4" t="s">
        <v>47</v>
      </c>
    </row>
    <row r="75" spans="1:16" ht="15.9" customHeight="1" x14ac:dyDescent="0.3">
      <c r="A75" s="9" t="s">
        <v>290</v>
      </c>
      <c r="B75" s="9">
        <f>VLOOKUP(A75,[1]PlayerPoints!$D$2:$T$203,17,FALSE)</f>
        <v>3</v>
      </c>
      <c r="C75" s="4">
        <v>10</v>
      </c>
      <c r="D75" s="12">
        <f t="shared" si="4"/>
        <v>3.3333333333333335</v>
      </c>
      <c r="E75" s="5">
        <v>0.4</v>
      </c>
      <c r="F75" s="4">
        <v>100</v>
      </c>
      <c r="G75" s="6">
        <f>VLOOKUP(A75,'[2]Kick Rankings 2002-2011_6'!$C$2:$D$102,2,FALSE)</f>
        <v>74</v>
      </c>
      <c r="H75" s="6">
        <f t="shared" si="5"/>
        <v>-26</v>
      </c>
      <c r="I75" s="6">
        <f>VLOOKUP(A75,'[3]Kick Rankings 2002-2011_Importa'!$G$2:$Y$102,19,FALSE)</f>
        <v>41</v>
      </c>
      <c r="J75" s="6">
        <f t="shared" si="6"/>
        <v>33</v>
      </c>
      <c r="K75" s="4" t="str">
        <f>VLOOKUP(A75,'[2]Kick Rankings 2002-2011_6'!$C$2:$J$102,8,FALSE)</f>
        <v>70 (59-79)</v>
      </c>
      <c r="L75" s="4" t="str">
        <f>VLOOKUP(A75,'[3]Kick Rankings 2002-2011_Importa'!$G$2:$Z$102,20,FALSE)</f>
        <v>73 (65-80)</v>
      </c>
      <c r="M75" s="4" t="s">
        <v>437</v>
      </c>
      <c r="N75" s="4" t="s">
        <v>396</v>
      </c>
      <c r="O75" s="4" t="s">
        <v>132</v>
      </c>
      <c r="P75" s="4" t="s">
        <v>133</v>
      </c>
    </row>
    <row r="76" spans="1:16" ht="15.9" customHeight="1" x14ac:dyDescent="0.3">
      <c r="A76" s="9" t="s">
        <v>291</v>
      </c>
      <c r="B76" s="9">
        <f>VLOOKUP(A76,[1]PlayerPoints!$D$2:$T$203,17,FALSE)</f>
        <v>16</v>
      </c>
      <c r="C76" s="4">
        <v>63</v>
      </c>
      <c r="D76" s="12">
        <f t="shared" si="4"/>
        <v>3.9375</v>
      </c>
      <c r="E76" s="5">
        <v>0.66666666666666674</v>
      </c>
      <c r="F76" s="4">
        <v>65</v>
      </c>
      <c r="G76" s="6">
        <f>VLOOKUP(A76,'[2]Kick Rankings 2002-2011_6'!$C$2:$D$102,2,FALSE)</f>
        <v>75</v>
      </c>
      <c r="H76" s="6">
        <f t="shared" si="5"/>
        <v>10</v>
      </c>
      <c r="I76" s="6">
        <f>VLOOKUP(A76,'[3]Kick Rankings 2002-2011_Importa'!$G$2:$Y$102,19,FALSE)</f>
        <v>25</v>
      </c>
      <c r="J76" s="6">
        <f t="shared" si="6"/>
        <v>50</v>
      </c>
      <c r="K76" s="4" t="str">
        <f>VLOOKUP(A76,'[2]Kick Rankings 2002-2011_6'!$C$2:$J$102,8,FALSE)</f>
        <v>70 (62-77)</v>
      </c>
      <c r="L76" s="4" t="str">
        <f>VLOOKUP(A76,'[3]Kick Rankings 2002-2011_Importa'!$G$2:$Z$102,20,FALSE)</f>
        <v>74 (67-80)</v>
      </c>
      <c r="M76" s="4" t="s">
        <v>439</v>
      </c>
      <c r="N76" s="4" t="s">
        <v>401</v>
      </c>
      <c r="O76" s="4" t="s">
        <v>50</v>
      </c>
      <c r="P76" s="4" t="s">
        <v>82</v>
      </c>
    </row>
    <row r="77" spans="1:16" ht="15.9" customHeight="1" x14ac:dyDescent="0.3">
      <c r="A77" s="9" t="s">
        <v>180</v>
      </c>
      <c r="B77" s="9">
        <f>VLOOKUP(A77,[1]PlayerPoints!$D$2:$T$203,17,FALSE)</f>
        <v>16</v>
      </c>
      <c r="C77" s="4">
        <v>76</v>
      </c>
      <c r="D77" s="12">
        <f t="shared" si="4"/>
        <v>4.75</v>
      </c>
      <c r="E77" s="5">
        <v>0.64473684210526316</v>
      </c>
      <c r="F77" s="4">
        <v>72</v>
      </c>
      <c r="G77" s="6">
        <f>VLOOKUP(A77,'[2]Kick Rankings 2002-2011_6'!$C$2:$D$102,2,FALSE)</f>
        <v>76</v>
      </c>
      <c r="H77" s="6">
        <f t="shared" si="5"/>
        <v>4</v>
      </c>
      <c r="I77" s="6">
        <f>VLOOKUP(A77,'[3]Kick Rankings 2002-2011_Importa'!$G$2:$Y$102,19,FALSE)</f>
        <v>13</v>
      </c>
      <c r="J77" s="6">
        <f t="shared" si="6"/>
        <v>63</v>
      </c>
      <c r="K77" s="4" t="str">
        <f>VLOOKUP(A77,'[2]Kick Rankings 2002-2011_6'!$C$2:$J$102,8,FALSE)</f>
        <v>70 (62-76)</v>
      </c>
      <c r="L77" s="4" t="str">
        <f>VLOOKUP(A77,'[3]Kick Rankings 2002-2011_Importa'!$G$2:$Z$102,20,FALSE)</f>
        <v>74 (67-80)</v>
      </c>
      <c r="M77" s="4" t="s">
        <v>416</v>
      </c>
      <c r="N77" s="4" t="s">
        <v>396</v>
      </c>
      <c r="O77" s="4" t="s">
        <v>134</v>
      </c>
      <c r="P77" s="4" t="s">
        <v>22</v>
      </c>
    </row>
    <row r="78" spans="1:16" ht="15.9" customHeight="1" x14ac:dyDescent="0.3">
      <c r="A78" s="9" t="s">
        <v>370</v>
      </c>
      <c r="B78" s="9">
        <v>3</v>
      </c>
      <c r="C78" s="4">
        <v>21</v>
      </c>
      <c r="D78" s="12">
        <f t="shared" si="4"/>
        <v>7</v>
      </c>
      <c r="E78" s="5">
        <v>0.66666666666666674</v>
      </c>
      <c r="F78" s="4">
        <v>66</v>
      </c>
      <c r="G78" s="6">
        <f>VLOOKUP(A78,'[2]Kick Rankings 2002-2011_6'!$C$2:$D$102,2,FALSE)</f>
        <v>77</v>
      </c>
      <c r="H78" s="6">
        <f t="shared" si="5"/>
        <v>11</v>
      </c>
      <c r="I78" s="6">
        <f>VLOOKUP(A78,'[3]Kick Rankings 2002-2011_Importa'!$G$2:$Y$102,19,FALSE)</f>
        <v>35</v>
      </c>
      <c r="J78" s="6">
        <f t="shared" si="6"/>
        <v>42</v>
      </c>
      <c r="K78" s="4" t="str">
        <f>VLOOKUP(A78,'[2]Kick Rankings 2002-2011_6'!$C$2:$J$102,8,FALSE)</f>
        <v>70 (59-78)</v>
      </c>
      <c r="L78" s="4" t="str">
        <f>VLOOKUP(A78,'[3]Kick Rankings 2002-2011_Importa'!$G$2:$Z$102,20,FALSE)</f>
        <v>73 (65-80)</v>
      </c>
      <c r="M78" s="4" t="s">
        <v>440</v>
      </c>
      <c r="N78" s="4" t="s">
        <v>441</v>
      </c>
      <c r="O78" s="4" t="s">
        <v>135</v>
      </c>
      <c r="P78" s="4" t="s">
        <v>136</v>
      </c>
    </row>
    <row r="79" spans="1:16" ht="15.9" customHeight="1" x14ac:dyDescent="0.3">
      <c r="A79" s="9" t="s">
        <v>293</v>
      </c>
      <c r="B79" s="9">
        <f>VLOOKUP(A79,[1]PlayerPoints!$D$2:$T$203,17,FALSE)</f>
        <v>2</v>
      </c>
      <c r="C79" s="4">
        <v>11</v>
      </c>
      <c r="D79" s="12">
        <f t="shared" si="4"/>
        <v>5.5</v>
      </c>
      <c r="E79" s="5">
        <v>0.63636363636363635</v>
      </c>
      <c r="F79" s="4">
        <v>75</v>
      </c>
      <c r="G79" s="6">
        <f>VLOOKUP(A79,'[2]Kick Rankings 2002-2011_6'!$C$2:$D$102,2,FALSE)</f>
        <v>78</v>
      </c>
      <c r="H79" s="6">
        <f t="shared" si="5"/>
        <v>3</v>
      </c>
      <c r="I79" s="6">
        <f>VLOOKUP(A79,'[3]Kick Rankings 2002-2011_Importa'!$G$2:$Y$102,19,FALSE)</f>
        <v>68</v>
      </c>
      <c r="J79" s="6">
        <f t="shared" si="6"/>
        <v>10</v>
      </c>
      <c r="K79" s="4" t="str">
        <f>VLOOKUP(A79,'[2]Kick Rankings 2002-2011_6'!$C$2:$J$102,8,FALSE)</f>
        <v>69 (58-79)</v>
      </c>
      <c r="L79" s="4" t="str">
        <f>VLOOKUP(A79,'[3]Kick Rankings 2002-2011_Importa'!$G$2:$Z$102,20,FALSE)</f>
        <v>72 (64-79)</v>
      </c>
      <c r="M79" s="4" t="s">
        <v>414</v>
      </c>
      <c r="N79" s="4" t="s">
        <v>441</v>
      </c>
      <c r="O79" s="4" t="s">
        <v>137</v>
      </c>
      <c r="P79" s="4" t="s">
        <v>138</v>
      </c>
    </row>
    <row r="80" spans="1:16" ht="15.9" customHeight="1" x14ac:dyDescent="0.3">
      <c r="A80" s="9" t="s">
        <v>294</v>
      </c>
      <c r="B80" s="9">
        <f>VLOOKUP(A80,[1]PlayerPoints!$D$2:$T$203,17,FALSE)</f>
        <v>3</v>
      </c>
      <c r="C80" s="4">
        <v>15</v>
      </c>
      <c r="D80" s="12">
        <f t="shared" si="4"/>
        <v>5</v>
      </c>
      <c r="E80" s="5">
        <v>0.46666666666666667</v>
      </c>
      <c r="F80" s="4">
        <v>93</v>
      </c>
      <c r="G80" s="6">
        <f>VLOOKUP(A80,'[2]Kick Rankings 2002-2011_6'!$C$2:$D$102,2,FALSE)</f>
        <v>79</v>
      </c>
      <c r="H80" s="6">
        <f t="shared" si="5"/>
        <v>-14</v>
      </c>
      <c r="I80" s="6">
        <f>VLOOKUP(A80,'[3]Kick Rankings 2002-2011_Importa'!$G$2:$Y$102,19,FALSE)</f>
        <v>84</v>
      </c>
      <c r="J80" s="6">
        <f t="shared" si="6"/>
        <v>-5</v>
      </c>
      <c r="K80" s="4" t="str">
        <f>VLOOKUP(A80,'[2]Kick Rankings 2002-2011_6'!$C$2:$J$102,8,FALSE)</f>
        <v>69 (59-78)</v>
      </c>
      <c r="L80" s="4" t="str">
        <f>VLOOKUP(A80,'[3]Kick Rankings 2002-2011_Importa'!$G$2:$Z$102,20,FALSE)</f>
        <v>72 (63-79)</v>
      </c>
      <c r="M80" s="4" t="s">
        <v>442</v>
      </c>
      <c r="N80" s="4" t="s">
        <v>441</v>
      </c>
      <c r="O80" s="4" t="s">
        <v>139</v>
      </c>
      <c r="P80" s="4" t="s">
        <v>140</v>
      </c>
    </row>
    <row r="81" spans="1:16" ht="15.9" customHeight="1" x14ac:dyDescent="0.3">
      <c r="A81" s="9" t="s">
        <v>295</v>
      </c>
      <c r="B81" s="9">
        <f>VLOOKUP(A81,[1]PlayerPoints!$D$2:$T$203,17,FALSE)</f>
        <v>5</v>
      </c>
      <c r="C81" s="4">
        <v>30</v>
      </c>
      <c r="D81" s="12">
        <f t="shared" si="4"/>
        <v>6</v>
      </c>
      <c r="E81" s="5">
        <v>0.7</v>
      </c>
      <c r="F81" s="4">
        <v>52</v>
      </c>
      <c r="G81" s="6">
        <f>VLOOKUP(A81,'[2]Kick Rankings 2002-2011_6'!$C$2:$D$102,2,FALSE)</f>
        <v>80</v>
      </c>
      <c r="H81" s="6">
        <f t="shared" si="5"/>
        <v>28</v>
      </c>
      <c r="I81" s="6">
        <f>VLOOKUP(A81,'[3]Kick Rankings 2002-2011_Importa'!$G$2:$Y$102,19,FALSE)</f>
        <v>61</v>
      </c>
      <c r="J81" s="6">
        <f t="shared" si="6"/>
        <v>19</v>
      </c>
      <c r="K81" s="4" t="str">
        <f>VLOOKUP(A81,'[2]Kick Rankings 2002-2011_6'!$C$2:$J$102,8,FALSE)</f>
        <v>69 (59-78)</v>
      </c>
      <c r="L81" s="4" t="str">
        <f>VLOOKUP(A81,'[3]Kick Rankings 2002-2011_Importa'!$G$2:$Z$102,20,FALSE)</f>
        <v>73 (64-80)</v>
      </c>
      <c r="M81" s="4" t="s">
        <v>419</v>
      </c>
      <c r="N81" s="4" t="s">
        <v>396</v>
      </c>
      <c r="O81" s="4" t="s">
        <v>75</v>
      </c>
      <c r="P81" s="4" t="s">
        <v>141</v>
      </c>
    </row>
    <row r="82" spans="1:16" ht="15.9" customHeight="1" x14ac:dyDescent="0.3">
      <c r="A82" s="9" t="s">
        <v>296</v>
      </c>
      <c r="B82" s="9">
        <f>VLOOKUP(A82,[1]PlayerPoints!$D$2:$T$203,17,FALSE)</f>
        <v>7</v>
      </c>
      <c r="C82" s="4">
        <v>23</v>
      </c>
      <c r="D82" s="12">
        <f t="shared" si="4"/>
        <v>3.2857142857142856</v>
      </c>
      <c r="E82" s="5">
        <v>0.60869565217391308</v>
      </c>
      <c r="F82" s="4">
        <v>81</v>
      </c>
      <c r="G82" s="6">
        <f>VLOOKUP(A82,'[2]Kick Rankings 2002-2011_6'!$C$2:$D$102,2,FALSE)</f>
        <v>81</v>
      </c>
      <c r="H82" s="6">
        <f t="shared" si="5"/>
        <v>0</v>
      </c>
      <c r="I82" s="6">
        <f>VLOOKUP(A82,'[3]Kick Rankings 2002-2011_Importa'!$G$2:$Y$102,19,FALSE)</f>
        <v>58</v>
      </c>
      <c r="J82" s="6">
        <f t="shared" si="6"/>
        <v>23</v>
      </c>
      <c r="K82" s="4" t="str">
        <f>VLOOKUP(A82,'[2]Kick Rankings 2002-2011_6'!$C$2:$J$102,8,FALSE)</f>
        <v>69 (59-78)</v>
      </c>
      <c r="L82" s="4" t="str">
        <f>VLOOKUP(A82,'[3]Kick Rankings 2002-2011_Importa'!$G$2:$Z$102,20,FALSE)</f>
        <v>73 (64-80)</v>
      </c>
      <c r="M82" s="4" t="s">
        <v>428</v>
      </c>
      <c r="N82" s="4" t="s">
        <v>399</v>
      </c>
      <c r="O82" s="4" t="s">
        <v>67</v>
      </c>
      <c r="P82" s="4" t="s">
        <v>142</v>
      </c>
    </row>
    <row r="83" spans="1:16" ht="15.9" customHeight="1" x14ac:dyDescent="0.3">
      <c r="A83" s="9" t="s">
        <v>297</v>
      </c>
      <c r="B83" s="9">
        <f>VLOOKUP(A83,[1]PlayerPoints!$D$2:$T$203,17,FALSE)</f>
        <v>9</v>
      </c>
      <c r="C83" s="4">
        <v>36</v>
      </c>
      <c r="D83" s="12">
        <f t="shared" si="4"/>
        <v>4</v>
      </c>
      <c r="E83" s="5">
        <v>0.63888888888888884</v>
      </c>
      <c r="F83" s="4">
        <v>74</v>
      </c>
      <c r="G83" s="6">
        <f>VLOOKUP(A83,'[2]Kick Rankings 2002-2011_6'!$C$2:$D$102,2,FALSE)</f>
        <v>82</v>
      </c>
      <c r="H83" s="6">
        <f t="shared" si="5"/>
        <v>8</v>
      </c>
      <c r="I83" s="6">
        <f>VLOOKUP(A83,'[3]Kick Rankings 2002-2011_Importa'!$G$2:$Y$102,19,FALSE)</f>
        <v>12</v>
      </c>
      <c r="J83" s="6">
        <f t="shared" si="6"/>
        <v>70</v>
      </c>
      <c r="K83" s="4" t="str">
        <f>VLOOKUP(A83,'[2]Kick Rankings 2002-2011_6'!$C$2:$J$102,8,FALSE)</f>
        <v>69 (59-77)</v>
      </c>
      <c r="L83" s="4" t="str">
        <f>VLOOKUP(A83,'[3]Kick Rankings 2002-2011_Importa'!$G$2:$Z$102,20,FALSE)</f>
        <v>74 (66-81)</v>
      </c>
      <c r="M83" s="4" t="s">
        <v>393</v>
      </c>
      <c r="N83" s="4" t="s">
        <v>399</v>
      </c>
      <c r="O83" s="4" t="s">
        <v>143</v>
      </c>
      <c r="P83" s="4" t="s">
        <v>144</v>
      </c>
    </row>
    <row r="84" spans="1:16" ht="15.9" customHeight="1" x14ac:dyDescent="0.3">
      <c r="A84" s="9" t="s">
        <v>292</v>
      </c>
      <c r="B84" s="9">
        <f>VLOOKUP(A84,[1]PlayerPoints!$D$2:$T$203,17,FALSE)</f>
        <v>5</v>
      </c>
      <c r="C84" s="4">
        <v>19</v>
      </c>
      <c r="D84" s="12">
        <f t="shared" si="4"/>
        <v>3.8</v>
      </c>
      <c r="E84" s="5">
        <v>0.68421052631578949</v>
      </c>
      <c r="F84" s="4">
        <v>59</v>
      </c>
      <c r="G84" s="6">
        <f>VLOOKUP(A84,'[2]Kick Rankings 2002-2011_6'!$C$2:$D$102,2,FALSE)</f>
        <v>83</v>
      </c>
      <c r="H84" s="6">
        <f t="shared" si="5"/>
        <v>24</v>
      </c>
      <c r="I84" s="6">
        <f>VLOOKUP(A84,'[3]Kick Rankings 2002-2011_Importa'!$G$2:$Y$102,19,FALSE)</f>
        <v>59</v>
      </c>
      <c r="J84" s="6">
        <f t="shared" si="6"/>
        <v>24</v>
      </c>
      <c r="K84" s="4" t="str">
        <f>VLOOKUP(A84,'[2]Kick Rankings 2002-2011_6'!$C$2:$J$102,8,FALSE)</f>
        <v>69 (58-78)</v>
      </c>
      <c r="L84" s="4" t="str">
        <f>VLOOKUP(A84,'[3]Kick Rankings 2002-2011_Importa'!$G$2:$Z$102,20,FALSE)</f>
        <v>73 (64-80)</v>
      </c>
      <c r="M84" s="4" t="s">
        <v>443</v>
      </c>
      <c r="N84" s="4" t="s">
        <v>413</v>
      </c>
      <c r="O84" s="4" t="s">
        <v>145</v>
      </c>
      <c r="P84" s="4" t="s">
        <v>128</v>
      </c>
    </row>
    <row r="85" spans="1:16" ht="15.9" customHeight="1" x14ac:dyDescent="0.3">
      <c r="A85" s="9" t="s">
        <v>303</v>
      </c>
      <c r="B85" s="9">
        <f>VLOOKUP(A85,[1]PlayerPoints!$D$2:$T$203,17,FALSE)</f>
        <v>7</v>
      </c>
      <c r="C85" s="4">
        <v>24</v>
      </c>
      <c r="D85" s="12">
        <f t="shared" si="4"/>
        <v>3.4285714285714284</v>
      </c>
      <c r="E85" s="5">
        <v>0.5</v>
      </c>
      <c r="F85" s="4">
        <v>92</v>
      </c>
      <c r="G85" s="6">
        <f>VLOOKUP(A85,'[2]Kick Rankings 2002-2011_6'!$C$2:$D$102,2,FALSE)</f>
        <v>84</v>
      </c>
      <c r="H85" s="6">
        <f t="shared" si="5"/>
        <v>-8</v>
      </c>
      <c r="I85" s="6">
        <f>VLOOKUP(A85,'[3]Kick Rankings 2002-2011_Importa'!$G$2:$Y$102,19,FALSE)</f>
        <v>63</v>
      </c>
      <c r="J85" s="6">
        <f t="shared" si="6"/>
        <v>21</v>
      </c>
      <c r="K85" s="4" t="str">
        <f>VLOOKUP(A85,'[2]Kick Rankings 2002-2011_6'!$C$2:$J$102,8,FALSE)</f>
        <v>69 (59-77)</v>
      </c>
      <c r="L85" s="4" t="str">
        <f>VLOOKUP(A85,'[3]Kick Rankings 2002-2011_Importa'!$G$2:$Z$102,20,FALSE)</f>
        <v>73 (64-80)</v>
      </c>
      <c r="M85" s="4" t="s">
        <v>442</v>
      </c>
      <c r="N85" s="4" t="s">
        <v>401</v>
      </c>
      <c r="O85" s="4" t="s">
        <v>173</v>
      </c>
      <c r="P85" s="4" t="s">
        <v>174</v>
      </c>
    </row>
    <row r="86" spans="1:16" ht="15.9" customHeight="1" x14ac:dyDescent="0.3">
      <c r="A86" s="9" t="s">
        <v>298</v>
      </c>
      <c r="B86" s="9">
        <f>VLOOKUP(A86,[1]PlayerPoints!$D$2:$T$203,17,FALSE)</f>
        <v>11</v>
      </c>
      <c r="C86" s="4">
        <v>34</v>
      </c>
      <c r="D86" s="12">
        <f t="shared" si="4"/>
        <v>3.0909090909090908</v>
      </c>
      <c r="E86" s="5">
        <v>0.64705882352941169</v>
      </c>
      <c r="F86" s="4">
        <v>71</v>
      </c>
      <c r="G86" s="6">
        <f>VLOOKUP(A86,'[2]Kick Rankings 2002-2011_6'!$C$2:$D$102,2,FALSE)</f>
        <v>85</v>
      </c>
      <c r="H86" s="6">
        <f t="shared" si="5"/>
        <v>14</v>
      </c>
      <c r="I86" s="6">
        <f>VLOOKUP(A86,'[3]Kick Rankings 2002-2011_Importa'!$G$2:$Y$102,19,FALSE)</f>
        <v>69</v>
      </c>
      <c r="J86" s="6">
        <f t="shared" si="6"/>
        <v>16</v>
      </c>
      <c r="K86" s="4" t="str">
        <f>VLOOKUP(A86,'[2]Kick Rankings 2002-2011_6'!$C$2:$J$102,8,FALSE)</f>
        <v>69 (59-77)</v>
      </c>
      <c r="L86" s="4" t="str">
        <f>VLOOKUP(A86,'[3]Kick Rankings 2002-2011_Importa'!$G$2:$Z$102,20,FALSE)</f>
        <v>72 (64-79)</v>
      </c>
      <c r="M86" s="4" t="s">
        <v>444</v>
      </c>
      <c r="N86" s="4" t="s">
        <v>399</v>
      </c>
      <c r="O86" s="4" t="s">
        <v>146</v>
      </c>
      <c r="P86" s="4" t="s">
        <v>35</v>
      </c>
    </row>
    <row r="87" spans="1:16" ht="15.9" customHeight="1" x14ac:dyDescent="0.3">
      <c r="A87" s="9" t="s">
        <v>191</v>
      </c>
      <c r="B87" s="9">
        <f>VLOOKUP(A87,[1]PlayerPoints!$D$2:$T$203,17,FALSE)</f>
        <v>22</v>
      </c>
      <c r="C87" s="4">
        <v>101</v>
      </c>
      <c r="D87" s="12">
        <f t="shared" si="4"/>
        <v>4.5909090909090908</v>
      </c>
      <c r="E87" s="5">
        <v>0.65346534653465349</v>
      </c>
      <c r="F87" s="4">
        <v>69</v>
      </c>
      <c r="G87" s="6">
        <f>VLOOKUP(A87,'[2]Kick Rankings 2002-2011_6'!$C$2:$D$102,2,FALSE)</f>
        <v>86</v>
      </c>
      <c r="H87" s="6">
        <f t="shared" si="5"/>
        <v>17</v>
      </c>
      <c r="I87" s="6">
        <f>VLOOKUP(A87,'[3]Kick Rankings 2002-2011_Importa'!$G$2:$Y$102,19,FALSE)</f>
        <v>6</v>
      </c>
      <c r="J87" s="6">
        <f t="shared" si="6"/>
        <v>80</v>
      </c>
      <c r="K87" s="4" t="str">
        <f>VLOOKUP(A87,'[2]Kick Rankings 2002-2011_6'!$C$2:$J$102,8,FALSE)</f>
        <v>68 (61-75)</v>
      </c>
      <c r="L87" s="4" t="str">
        <f>VLOOKUP(A87,'[3]Kick Rankings 2002-2011_Importa'!$G$2:$Z$102,20,FALSE)</f>
        <v>75 (68-81)</v>
      </c>
      <c r="M87" s="4" t="s">
        <v>390</v>
      </c>
      <c r="N87" s="4" t="s">
        <v>413</v>
      </c>
      <c r="O87" s="4" t="s">
        <v>147</v>
      </c>
      <c r="P87" s="4" t="s">
        <v>148</v>
      </c>
    </row>
    <row r="88" spans="1:16" ht="15.9" customHeight="1" x14ac:dyDescent="0.3">
      <c r="A88" s="9" t="s">
        <v>301</v>
      </c>
      <c r="B88" s="9">
        <f>VLOOKUP(A88,[1]PlayerPoints!$D$2:$T$203,17,FALSE)</f>
        <v>6</v>
      </c>
      <c r="C88" s="4">
        <v>18</v>
      </c>
      <c r="D88" s="12">
        <f t="shared" si="4"/>
        <v>3</v>
      </c>
      <c r="E88" s="5">
        <v>0.44444444444444442</v>
      </c>
      <c r="F88" s="4">
        <v>98</v>
      </c>
      <c r="G88" s="6">
        <f>VLOOKUP(A88,'[2]Kick Rankings 2002-2011_6'!$C$2:$D$102,2,FALSE)</f>
        <v>87</v>
      </c>
      <c r="H88" s="6">
        <f t="shared" si="5"/>
        <v>-11</v>
      </c>
      <c r="I88" s="6">
        <f>VLOOKUP(A88,'[3]Kick Rankings 2002-2011_Importa'!$G$2:$Y$102,19,FALSE)</f>
        <v>52</v>
      </c>
      <c r="J88" s="6">
        <f t="shared" si="6"/>
        <v>35</v>
      </c>
      <c r="K88" s="4" t="str">
        <f>VLOOKUP(A88,'[2]Kick Rankings 2002-2011_6'!$C$2:$J$102,8,FALSE)</f>
        <v>68 (58-77)</v>
      </c>
      <c r="L88" s="4" t="str">
        <f>VLOOKUP(A88,'[3]Kick Rankings 2002-2011_Importa'!$G$2:$Z$102,20,FALSE)</f>
        <v>73 (65-80)</v>
      </c>
      <c r="M88" s="4" t="s">
        <v>446</v>
      </c>
      <c r="N88" s="4" t="s">
        <v>413</v>
      </c>
      <c r="O88" s="4" t="s">
        <v>152</v>
      </c>
      <c r="P88" s="4" t="s">
        <v>153</v>
      </c>
    </row>
    <row r="89" spans="1:16" ht="15.9" customHeight="1" x14ac:dyDescent="0.3">
      <c r="A89" s="9" t="s">
        <v>371</v>
      </c>
      <c r="B89" s="9">
        <f>VLOOKUP(A89,[1]PlayerPoints!$D$2:$T$203,17,FALSE)</f>
        <v>9</v>
      </c>
      <c r="C89" s="4">
        <v>26</v>
      </c>
      <c r="D89" s="12">
        <f t="shared" si="4"/>
        <v>2.8888888888888888</v>
      </c>
      <c r="E89" s="5">
        <v>0.57692307692307687</v>
      </c>
      <c r="F89" s="4">
        <v>86</v>
      </c>
      <c r="G89" s="6">
        <f>VLOOKUP(A89,'[2]Kick Rankings 2002-2011_6'!$C$2:$D$102,2,FALSE)</f>
        <v>88</v>
      </c>
      <c r="H89" s="6">
        <f t="shared" si="5"/>
        <v>2</v>
      </c>
      <c r="I89" s="6">
        <f>VLOOKUP(A89,'[3]Kick Rankings 2002-2011_Importa'!$G$2:$Y$102,19,FALSE)</f>
        <v>31</v>
      </c>
      <c r="J89" s="6">
        <f t="shared" si="6"/>
        <v>57</v>
      </c>
      <c r="K89" s="4" t="str">
        <f>VLOOKUP(A89,'[2]Kick Rankings 2002-2011_6'!$C$2:$J$102,8,FALSE)</f>
        <v>68 (58-77)</v>
      </c>
      <c r="L89" s="4" t="str">
        <f>VLOOKUP(A89,'[3]Kick Rankings 2002-2011_Importa'!$G$2:$Z$102,20,FALSE)</f>
        <v>73 (65-80)</v>
      </c>
      <c r="M89" s="4" t="s">
        <v>445</v>
      </c>
      <c r="N89" s="4" t="s">
        <v>401</v>
      </c>
      <c r="O89" s="4" t="s">
        <v>114</v>
      </c>
      <c r="P89" s="4" t="s">
        <v>156</v>
      </c>
    </row>
    <row r="90" spans="1:16" ht="15.9" customHeight="1" x14ac:dyDescent="0.3">
      <c r="A90" s="9" t="s">
        <v>300</v>
      </c>
      <c r="B90" s="9">
        <f>VLOOKUP(A90,[1]PlayerPoints!$D$2:$T$203,17,FALSE)</f>
        <v>6</v>
      </c>
      <c r="C90" s="4">
        <v>21</v>
      </c>
      <c r="D90" s="12">
        <f t="shared" si="4"/>
        <v>3.5</v>
      </c>
      <c r="E90" s="5">
        <v>0.61904761904761907</v>
      </c>
      <c r="F90" s="4">
        <v>79</v>
      </c>
      <c r="G90" s="6">
        <f>VLOOKUP(A90,'[2]Kick Rankings 2002-2011_6'!$C$2:$D$102,2,FALSE)</f>
        <v>89</v>
      </c>
      <c r="H90" s="6">
        <f t="shared" si="5"/>
        <v>10</v>
      </c>
      <c r="I90" s="6">
        <f>VLOOKUP(A90,'[3]Kick Rankings 2002-2011_Importa'!$G$2:$Y$102,19,FALSE)</f>
        <v>46</v>
      </c>
      <c r="J90" s="6">
        <f t="shared" si="6"/>
        <v>43</v>
      </c>
      <c r="K90" s="4" t="str">
        <f>VLOOKUP(A90,'[2]Kick Rankings 2002-2011_6'!$C$2:$J$102,8,FALSE)</f>
        <v>68 (58-77)</v>
      </c>
      <c r="L90" s="4" t="str">
        <f>VLOOKUP(A90,'[3]Kick Rankings 2002-2011_Importa'!$G$2:$Z$102,20,FALSE)</f>
        <v>73 (65-80)</v>
      </c>
      <c r="M90" s="4" t="s">
        <v>414</v>
      </c>
      <c r="N90" s="4" t="s">
        <v>401</v>
      </c>
      <c r="O90" s="4" t="s">
        <v>149</v>
      </c>
      <c r="P90" s="4" t="s">
        <v>150</v>
      </c>
    </row>
    <row r="91" spans="1:16" ht="15.9" customHeight="1" x14ac:dyDescent="0.3">
      <c r="A91" s="9" t="s">
        <v>299</v>
      </c>
      <c r="B91" s="9">
        <f>VLOOKUP(A91,[1]PlayerPoints!$D$2:$T$203,17,FALSE)</f>
        <v>17</v>
      </c>
      <c r="C91" s="4">
        <v>62</v>
      </c>
      <c r="D91" s="12">
        <f t="shared" si="4"/>
        <v>3.6470588235294117</v>
      </c>
      <c r="E91" s="5">
        <v>0.59677419354838712</v>
      </c>
      <c r="F91" s="4">
        <v>83</v>
      </c>
      <c r="G91" s="6">
        <f>VLOOKUP(A91,'[2]Kick Rankings 2002-2011_6'!$C$2:$D$102,2,FALSE)</f>
        <v>90</v>
      </c>
      <c r="H91" s="6">
        <f t="shared" si="5"/>
        <v>7</v>
      </c>
      <c r="I91" s="6">
        <f>VLOOKUP(A91,'[3]Kick Rankings 2002-2011_Importa'!$G$2:$Y$102,19,FALSE)</f>
        <v>42</v>
      </c>
      <c r="J91" s="6">
        <f t="shared" si="6"/>
        <v>48</v>
      </c>
      <c r="K91" s="4" t="str">
        <f>VLOOKUP(A91,'[2]Kick Rankings 2002-2011_6'!$C$2:$J$102,8,FALSE)</f>
        <v>68 (60-75)</v>
      </c>
      <c r="L91" s="4" t="str">
        <f>VLOOKUP(A91,'[3]Kick Rankings 2002-2011_Importa'!$G$2:$Z$102,20,FALSE)</f>
        <v>73 (65-80)</v>
      </c>
      <c r="M91" s="4" t="s">
        <v>447</v>
      </c>
      <c r="N91" s="4" t="s">
        <v>399</v>
      </c>
      <c r="O91" s="4" t="s">
        <v>151</v>
      </c>
      <c r="P91" s="4" t="s">
        <v>55</v>
      </c>
    </row>
    <row r="92" spans="1:16" ht="15.9" customHeight="1" x14ac:dyDescent="0.3">
      <c r="A92" s="9" t="s">
        <v>302</v>
      </c>
      <c r="B92" s="9">
        <f>VLOOKUP(A92,[1]PlayerPoints!$D$2:$T$203,17,FALSE)</f>
        <v>5</v>
      </c>
      <c r="C92" s="4">
        <v>24</v>
      </c>
      <c r="D92" s="12">
        <f t="shared" si="4"/>
        <v>4.8</v>
      </c>
      <c r="E92" s="5">
        <v>0.45833333333333337</v>
      </c>
      <c r="F92" s="4">
        <v>94</v>
      </c>
      <c r="G92" s="6">
        <f>VLOOKUP(A92,'[2]Kick Rankings 2002-2011_6'!$C$2:$D$102,2,FALSE)</f>
        <v>91</v>
      </c>
      <c r="H92" s="6">
        <f t="shared" si="5"/>
        <v>-3</v>
      </c>
      <c r="I92" s="6">
        <f>VLOOKUP(A92,'[3]Kick Rankings 2002-2011_Importa'!$G$2:$Y$102,19,FALSE)</f>
        <v>62</v>
      </c>
      <c r="J92" s="6">
        <f t="shared" si="6"/>
        <v>29</v>
      </c>
      <c r="K92" s="4" t="str">
        <f>VLOOKUP(A92,'[2]Kick Rankings 2002-2011_6'!$C$2:$J$102,8,FALSE)</f>
        <v>68 (58-77)</v>
      </c>
      <c r="L92" s="4" t="str">
        <f>VLOOKUP(A92,'[3]Kick Rankings 2002-2011_Importa'!$G$2:$Z$102,20,FALSE)</f>
        <v>73 (64-80)</v>
      </c>
      <c r="M92" s="4" t="s">
        <v>436</v>
      </c>
      <c r="N92" s="4" t="s">
        <v>441</v>
      </c>
      <c r="O92" s="4" t="s">
        <v>154</v>
      </c>
      <c r="P92" s="4" t="s">
        <v>155</v>
      </c>
    </row>
    <row r="93" spans="1:16" ht="15.9" customHeight="1" x14ac:dyDescent="0.3">
      <c r="A93" s="9" t="s">
        <v>305</v>
      </c>
      <c r="B93" s="9">
        <f>VLOOKUP(A93,[1]PlayerPoints!$D$2:$T$203,17,FALSE)</f>
        <v>20</v>
      </c>
      <c r="C93" s="4">
        <v>96</v>
      </c>
      <c r="D93" s="12">
        <f t="shared" si="4"/>
        <v>4.8</v>
      </c>
      <c r="E93" s="5">
        <v>0.67708333333333326</v>
      </c>
      <c r="F93" s="4">
        <v>62</v>
      </c>
      <c r="G93" s="6">
        <f>VLOOKUP(A93,'[2]Kick Rankings 2002-2011_6'!$C$2:$D$102,2,FALSE)</f>
        <v>92</v>
      </c>
      <c r="H93" s="6">
        <f t="shared" si="5"/>
        <v>30</v>
      </c>
      <c r="I93" s="6">
        <f>VLOOKUP(A93,'[3]Kick Rankings 2002-2011_Importa'!$G$2:$Y$102,19,FALSE)</f>
        <v>17</v>
      </c>
      <c r="J93" s="6">
        <f t="shared" si="6"/>
        <v>75</v>
      </c>
      <c r="K93" s="4" t="str">
        <f>VLOOKUP(A93,'[2]Kick Rankings 2002-2011_6'!$C$2:$J$102,8,FALSE)</f>
        <v>68 (60-75)</v>
      </c>
      <c r="L93" s="4" t="str">
        <f>VLOOKUP(A93,'[3]Kick Rankings 2002-2011_Importa'!$G$2:$Z$102,20,FALSE)</f>
        <v>74 (67-80)</v>
      </c>
      <c r="M93" s="4" t="s">
        <v>402</v>
      </c>
      <c r="N93" s="4" t="s">
        <v>413</v>
      </c>
      <c r="O93" s="4" t="s">
        <v>119</v>
      </c>
      <c r="P93" s="4" t="s">
        <v>141</v>
      </c>
    </row>
    <row r="94" spans="1:16" ht="15.9" customHeight="1" x14ac:dyDescent="0.3">
      <c r="A94" s="9" t="s">
        <v>304</v>
      </c>
      <c r="B94" s="9">
        <f>VLOOKUP(A94,[1]PlayerPoints!$D$2:$T$203,17,FALSE)</f>
        <v>1</v>
      </c>
      <c r="C94" s="4">
        <v>11</v>
      </c>
      <c r="D94" s="12">
        <f t="shared" si="4"/>
        <v>11</v>
      </c>
      <c r="E94" s="5">
        <v>0.45454545454545459</v>
      </c>
      <c r="F94" s="4">
        <v>96</v>
      </c>
      <c r="G94" s="6">
        <f>VLOOKUP(A94,'[2]Kick Rankings 2002-2011_6'!$C$2:$D$102,2,FALSE)</f>
        <v>93</v>
      </c>
      <c r="H94" s="6">
        <f t="shared" si="5"/>
        <v>-3</v>
      </c>
      <c r="I94" s="6">
        <f>VLOOKUP(A94,'[3]Kick Rankings 2002-2011_Importa'!$G$2:$Y$102,19,FALSE)</f>
        <v>43</v>
      </c>
      <c r="J94" s="6">
        <f t="shared" si="6"/>
        <v>50</v>
      </c>
      <c r="K94" s="4" t="str">
        <f>VLOOKUP(A94,'[2]Kick Rankings 2002-2011_6'!$C$2:$J$102,8,FALSE)</f>
        <v>68 (57-77)</v>
      </c>
      <c r="L94" s="4" t="str">
        <f>VLOOKUP(A94,'[3]Kick Rankings 2002-2011_Importa'!$G$2:$Z$102,20,FALSE)</f>
        <v>73 (65-80)</v>
      </c>
      <c r="M94" s="4" t="s">
        <v>448</v>
      </c>
      <c r="N94" s="4" t="s">
        <v>449</v>
      </c>
      <c r="O94" s="4" t="s">
        <v>157</v>
      </c>
      <c r="P94" s="4" t="s">
        <v>158</v>
      </c>
    </row>
    <row r="95" spans="1:16" ht="15.9" customHeight="1" x14ac:dyDescent="0.3">
      <c r="A95" s="9" t="s">
        <v>307</v>
      </c>
      <c r="B95" s="9">
        <f>VLOOKUP(A95,[1]PlayerPoints!$D$2:$T$203,17,FALSE)</f>
        <v>5</v>
      </c>
      <c r="C95" s="4">
        <v>33</v>
      </c>
      <c r="D95" s="12">
        <f t="shared" si="4"/>
        <v>6.6</v>
      </c>
      <c r="E95" s="5">
        <v>0.63636363636363635</v>
      </c>
      <c r="F95" s="4">
        <v>78</v>
      </c>
      <c r="G95" s="6">
        <f>VLOOKUP(A95,'[2]Kick Rankings 2002-2011_6'!$C$2:$D$102,2,FALSE)</f>
        <v>94</v>
      </c>
      <c r="H95" s="6">
        <f t="shared" si="5"/>
        <v>16</v>
      </c>
      <c r="I95" s="6">
        <f>VLOOKUP(A95,'[3]Kick Rankings 2002-2011_Importa'!$G$2:$Y$102,19,FALSE)</f>
        <v>29</v>
      </c>
      <c r="J95" s="6">
        <f t="shared" si="6"/>
        <v>65</v>
      </c>
      <c r="K95" s="4" t="str">
        <f>VLOOKUP(A95,'[2]Kick Rankings 2002-2011_6'!$C$2:$J$102,8,FALSE)</f>
        <v>68 (58-76)</v>
      </c>
      <c r="L95" s="4" t="str">
        <f>VLOOKUP(A95,'[3]Kick Rankings 2002-2011_Importa'!$G$2:$Z$102,20,FALSE)</f>
        <v>73 (65-80)</v>
      </c>
      <c r="M95" s="4" t="s">
        <v>402</v>
      </c>
      <c r="N95" s="4" t="s">
        <v>441</v>
      </c>
      <c r="O95" s="4" t="s">
        <v>159</v>
      </c>
      <c r="P95" s="4" t="s">
        <v>160</v>
      </c>
    </row>
    <row r="96" spans="1:16" ht="15.9" customHeight="1" x14ac:dyDescent="0.3">
      <c r="A96" s="9" t="s">
        <v>308</v>
      </c>
      <c r="B96" s="9">
        <f>VLOOKUP(A96,[1]PlayerPoints!$D$2:$T$203,17,FALSE)</f>
        <v>3</v>
      </c>
      <c r="C96" s="4">
        <v>10</v>
      </c>
      <c r="D96" s="12">
        <f t="shared" si="4"/>
        <v>3.3333333333333335</v>
      </c>
      <c r="E96" s="5">
        <v>0.5</v>
      </c>
      <c r="F96" s="4">
        <v>91</v>
      </c>
      <c r="G96" s="6">
        <f>VLOOKUP(A96,'[2]Kick Rankings 2002-2011_6'!$C$2:$D$102,2,FALSE)</f>
        <v>95</v>
      </c>
      <c r="H96" s="6">
        <f t="shared" si="5"/>
        <v>4</v>
      </c>
      <c r="I96" s="6">
        <f>VLOOKUP(A96,'[3]Kick Rankings 2002-2011_Importa'!$G$2:$Y$102,19,FALSE)</f>
        <v>53</v>
      </c>
      <c r="J96" s="6">
        <f t="shared" si="6"/>
        <v>42</v>
      </c>
      <c r="K96" s="4" t="str">
        <f>VLOOKUP(A96,'[2]Kick Rankings 2002-2011_6'!$C$2:$J$102,8,FALSE)</f>
        <v>67 (56-77)</v>
      </c>
      <c r="L96" s="4" t="str">
        <f>VLOOKUP(A96,'[3]Kick Rankings 2002-2011_Importa'!$G$2:$Z$102,20,FALSE)</f>
        <v>73 (64-80)</v>
      </c>
      <c r="M96" s="4" t="s">
        <v>430</v>
      </c>
      <c r="N96" s="4" t="s">
        <v>399</v>
      </c>
      <c r="O96" s="4" t="s">
        <v>163</v>
      </c>
      <c r="P96" s="4" t="s">
        <v>164</v>
      </c>
    </row>
    <row r="97" spans="1:16" ht="15.9" customHeight="1" x14ac:dyDescent="0.3">
      <c r="A97" s="9" t="s">
        <v>306</v>
      </c>
      <c r="B97" s="9">
        <f>VLOOKUP(A97,[1]PlayerPoints!$D$2:$T$203,17,FALSE)</f>
        <v>3</v>
      </c>
      <c r="C97" s="4">
        <v>14</v>
      </c>
      <c r="D97" s="12">
        <f t="shared" si="4"/>
        <v>4.666666666666667</v>
      </c>
      <c r="E97" s="5">
        <v>0.3571428571428571</v>
      </c>
      <c r="F97" s="4">
        <v>101</v>
      </c>
      <c r="G97" s="6">
        <f>VLOOKUP(A97,'[2]Kick Rankings 2002-2011_6'!$C$2:$D$102,2,FALSE)</f>
        <v>96</v>
      </c>
      <c r="H97" s="6">
        <f t="shared" si="5"/>
        <v>-5</v>
      </c>
      <c r="I97" s="6">
        <f>VLOOKUP(A97,'[3]Kick Rankings 2002-2011_Importa'!$G$2:$Y$102,19,FALSE)</f>
        <v>30</v>
      </c>
      <c r="J97" s="6">
        <f t="shared" si="6"/>
        <v>66</v>
      </c>
      <c r="K97" s="4" t="str">
        <f>VLOOKUP(A97,'[2]Kick Rankings 2002-2011_6'!$C$2:$J$102,8,FALSE)</f>
        <v>67 (56-77)</v>
      </c>
      <c r="L97" s="4" t="str">
        <f>VLOOKUP(A97,'[3]Kick Rankings 2002-2011_Importa'!$G$2:$Z$102,20,FALSE)</f>
        <v>73 (65-80)</v>
      </c>
      <c r="M97" s="4" t="s">
        <v>450</v>
      </c>
      <c r="N97" s="4" t="s">
        <v>451</v>
      </c>
      <c r="O97" s="4" t="s">
        <v>169</v>
      </c>
      <c r="P97" s="4" t="s">
        <v>170</v>
      </c>
    </row>
    <row r="98" spans="1:16" ht="15.9" customHeight="1" x14ac:dyDescent="0.3">
      <c r="A98" s="9" t="s">
        <v>194</v>
      </c>
      <c r="B98" s="9">
        <f>VLOOKUP(A98,[1]PlayerPoints!$D$2:$T$203,17,FALSE)</f>
        <v>3</v>
      </c>
      <c r="C98" s="4">
        <v>20</v>
      </c>
      <c r="D98" s="12">
        <f t="shared" ref="D98:D102" si="7">C98/B98</f>
        <v>6.666666666666667</v>
      </c>
      <c r="E98" s="5">
        <v>0.44999999999999996</v>
      </c>
      <c r="F98" s="4">
        <v>97</v>
      </c>
      <c r="G98" s="6">
        <f>VLOOKUP(A98,'[2]Kick Rankings 2002-2011_6'!$C$2:$D$102,2,FALSE)</f>
        <v>97</v>
      </c>
      <c r="H98" s="6">
        <f t="shared" si="5"/>
        <v>0</v>
      </c>
      <c r="I98" s="6">
        <f>VLOOKUP(A98,'[3]Kick Rankings 2002-2011_Importa'!$G$2:$Y$102,19,FALSE)</f>
        <v>18</v>
      </c>
      <c r="J98" s="6">
        <f t="shared" si="6"/>
        <v>79</v>
      </c>
      <c r="K98" s="4" t="str">
        <f>VLOOKUP(A98,'[2]Kick Rankings 2002-2011_6'!$C$2:$J$102,8,FALSE)</f>
        <v>67 (57-77)</v>
      </c>
      <c r="L98" s="4" t="str">
        <f>VLOOKUP(A98,'[3]Kick Rankings 2002-2011_Importa'!$G$2:$Z$102,20,FALSE)</f>
        <v>74 (66-81)</v>
      </c>
      <c r="M98" s="4" t="s">
        <v>443</v>
      </c>
      <c r="N98" s="4" t="s">
        <v>452</v>
      </c>
      <c r="O98" s="4" t="s">
        <v>171</v>
      </c>
      <c r="P98" s="4" t="s">
        <v>172</v>
      </c>
    </row>
    <row r="99" spans="1:16" ht="15.9" customHeight="1" x14ac:dyDescent="0.3">
      <c r="A99" s="9" t="s">
        <v>309</v>
      </c>
      <c r="B99" s="9">
        <f>VLOOKUP(A99,[1]PlayerPoints!$D$2:$T$203,17,FALSE)</f>
        <v>7</v>
      </c>
      <c r="C99" s="4">
        <v>24</v>
      </c>
      <c r="D99" s="12">
        <f t="shared" si="7"/>
        <v>3.4285714285714284</v>
      </c>
      <c r="E99" s="5">
        <v>0.58333333333333326</v>
      </c>
      <c r="F99" s="4">
        <v>85</v>
      </c>
      <c r="G99" s="6">
        <f>VLOOKUP(A99,'[2]Kick Rankings 2002-2011_6'!$C$2:$D$102,2,FALSE)</f>
        <v>98</v>
      </c>
      <c r="H99" s="6">
        <f t="shared" si="5"/>
        <v>13</v>
      </c>
      <c r="I99" s="6">
        <f>VLOOKUP(A99,'[3]Kick Rankings 2002-2011_Importa'!$G$2:$Y$102,19,FALSE)</f>
        <v>16</v>
      </c>
      <c r="J99" s="6">
        <f t="shared" si="6"/>
        <v>82</v>
      </c>
      <c r="K99" s="4" t="str">
        <f>VLOOKUP(A99,'[2]Kick Rankings 2002-2011_6'!$C$2:$J$102,8,FALSE)</f>
        <v>67 (57-76)</v>
      </c>
      <c r="L99" s="4" t="str">
        <f>VLOOKUP(A99,'[3]Kick Rankings 2002-2011_Importa'!$G$2:$Z$102,20,FALSE)</f>
        <v>74 (66-81)</v>
      </c>
      <c r="M99" s="4" t="s">
        <v>428</v>
      </c>
      <c r="N99" s="4" t="s">
        <v>413</v>
      </c>
      <c r="O99" s="4" t="s">
        <v>165</v>
      </c>
      <c r="P99" s="4" t="s">
        <v>166</v>
      </c>
    </row>
    <row r="100" spans="1:16" ht="15.9" customHeight="1" x14ac:dyDescent="0.3">
      <c r="A100" s="9" t="s">
        <v>206</v>
      </c>
      <c r="B100" s="9">
        <f>VLOOKUP(A100,[1]PlayerPoints!$D$2:$T$203,17,FALSE)</f>
        <v>26</v>
      </c>
      <c r="C100" s="4">
        <v>145</v>
      </c>
      <c r="D100" s="12">
        <f t="shared" si="7"/>
        <v>5.5769230769230766</v>
      </c>
      <c r="E100" s="5">
        <v>0.61379310344827587</v>
      </c>
      <c r="F100" s="4">
        <v>80</v>
      </c>
      <c r="G100" s="6">
        <f>VLOOKUP(A100,'[2]Kick Rankings 2002-2011_6'!$C$2:$D$102,2,FALSE)</f>
        <v>99</v>
      </c>
      <c r="H100" s="6">
        <f t="shared" si="5"/>
        <v>19</v>
      </c>
      <c r="I100" s="6">
        <f>VLOOKUP(A100,'[3]Kick Rankings 2002-2011_Importa'!$G$2:$Y$102,19,FALSE)</f>
        <v>8</v>
      </c>
      <c r="J100" s="6">
        <f t="shared" si="6"/>
        <v>91</v>
      </c>
      <c r="K100" s="4" t="str">
        <f>VLOOKUP(A100,'[2]Kick Rankings 2002-2011_6'!$C$2:$J$102,8,FALSE)</f>
        <v>67 (61-73)</v>
      </c>
      <c r="L100" s="4" t="str">
        <f>VLOOKUP(A100,'[3]Kick Rankings 2002-2011_Importa'!$G$2:$Z$102,20,FALSE)</f>
        <v>75 (68-81)</v>
      </c>
      <c r="M100" s="4" t="s">
        <v>453</v>
      </c>
      <c r="N100" s="4" t="s">
        <v>413</v>
      </c>
      <c r="O100" s="4" t="s">
        <v>161</v>
      </c>
      <c r="P100" s="4" t="s">
        <v>162</v>
      </c>
    </row>
    <row r="101" spans="1:16" ht="15.9" customHeight="1" x14ac:dyDescent="0.3">
      <c r="A101" s="9" t="s">
        <v>310</v>
      </c>
      <c r="B101" s="9">
        <f>VLOOKUP(A101,[1]PlayerPoints!$D$2:$T$203,17,FALSE)</f>
        <v>5</v>
      </c>
      <c r="C101" s="4">
        <v>16</v>
      </c>
      <c r="D101" s="12">
        <f t="shared" si="7"/>
        <v>3.2</v>
      </c>
      <c r="E101" s="5">
        <v>0.5625</v>
      </c>
      <c r="F101" s="4">
        <v>89</v>
      </c>
      <c r="G101" s="6">
        <f>VLOOKUP(A101,'[2]Kick Rankings 2002-2011_6'!$C$2:$D$102,2,FALSE)</f>
        <v>100</v>
      </c>
      <c r="H101" s="6">
        <f t="shared" si="5"/>
        <v>11</v>
      </c>
      <c r="I101" s="6">
        <f>VLOOKUP(A101,'[3]Kick Rankings 2002-2011_Importa'!$G$2:$Y$102,19,FALSE)</f>
        <v>74</v>
      </c>
      <c r="J101" s="6">
        <f t="shared" si="6"/>
        <v>26</v>
      </c>
      <c r="K101" s="4" t="str">
        <f>VLOOKUP(A101,'[2]Kick Rankings 2002-2011_6'!$C$2:$J$102,8,FALSE)</f>
        <v>67 (56-77)</v>
      </c>
      <c r="L101" s="4" t="str">
        <f>VLOOKUP(A101,'[3]Kick Rankings 2002-2011_Importa'!$G$2:$Z$102,20,FALSE)</f>
        <v>72 (64-79)</v>
      </c>
      <c r="M101" s="4" t="s">
        <v>450</v>
      </c>
      <c r="N101" s="4" t="s">
        <v>399</v>
      </c>
      <c r="O101" s="4" t="s">
        <v>167</v>
      </c>
      <c r="P101" s="4" t="s">
        <v>168</v>
      </c>
    </row>
    <row r="102" spans="1:16" ht="15.9" customHeight="1" x14ac:dyDescent="0.3">
      <c r="A102" s="9" t="s">
        <v>311</v>
      </c>
      <c r="B102" s="9">
        <f>VLOOKUP(A102,[1]PlayerPoints!$D$2:$T$203,17,FALSE)</f>
        <v>10</v>
      </c>
      <c r="C102" s="4">
        <v>48</v>
      </c>
      <c r="D102" s="12">
        <f t="shared" si="7"/>
        <v>4.8</v>
      </c>
      <c r="E102" s="5">
        <v>0.60416666666666674</v>
      </c>
      <c r="F102" s="4">
        <v>82</v>
      </c>
      <c r="G102" s="6">
        <f>VLOOKUP(A102,'[2]Kick Rankings 2002-2011_6'!$C$2:$D$102,2,FALSE)</f>
        <v>101</v>
      </c>
      <c r="H102" s="6">
        <f t="shared" si="5"/>
        <v>19</v>
      </c>
      <c r="I102" s="6">
        <f>VLOOKUP(A102,'[3]Kick Rankings 2002-2011_Importa'!$G$2:$Y$102,19,FALSE)</f>
        <v>94</v>
      </c>
      <c r="J102" s="6">
        <f t="shared" si="6"/>
        <v>7</v>
      </c>
      <c r="K102" s="4" t="str">
        <f>VLOOKUP(A102,'[2]Kick Rankings 2002-2011_6'!$C$2:$J$102,8,FALSE)</f>
        <v>65 (56-73)</v>
      </c>
      <c r="L102" s="4" t="str">
        <f>VLOOKUP(A102,'[3]Kick Rankings 2002-2011_Importa'!$G$2:$Z$102,20,FALSE)</f>
        <v>70 (62-77)</v>
      </c>
      <c r="M102" s="4" t="s">
        <v>416</v>
      </c>
      <c r="N102" s="4" t="s">
        <v>396</v>
      </c>
      <c r="O102" s="4" t="s">
        <v>175</v>
      </c>
      <c r="P102" s="4" t="s">
        <v>35</v>
      </c>
    </row>
    <row r="104" spans="1:16" ht="15.9" customHeight="1" x14ac:dyDescent="0.3">
      <c r="M104"/>
      <c r="N104"/>
    </row>
    <row r="105" spans="1:16" ht="15.9" customHeight="1" x14ac:dyDescent="0.3">
      <c r="D105" s="13"/>
      <c r="M105"/>
      <c r="N105"/>
    </row>
    <row r="106" spans="1:16" ht="15.9" customHeight="1" x14ac:dyDescent="0.3">
      <c r="M106"/>
      <c r="N106"/>
    </row>
    <row r="107" spans="1:16" ht="15.9" customHeight="1" x14ac:dyDescent="0.3">
      <c r="M107"/>
      <c r="N107"/>
    </row>
  </sheetData>
  <autoFilter ref="A1:P102"/>
  <sortState ref="A2:P107">
    <sortCondition ref="G2:G107"/>
  </sortState>
  <conditionalFormatting sqref="A1:J1 L1:P1 O2:P102 C2:L102">
    <cfRule type="expression" dxfId="67" priority="7">
      <formula>MOD(ROW(),2)=0</formula>
    </cfRule>
  </conditionalFormatting>
  <conditionalFormatting sqref="A2:B102">
    <cfRule type="expression" dxfId="66" priority="4">
      <formula>MOD(ROW(),2)=0</formula>
    </cfRule>
  </conditionalFormatting>
  <conditionalFormatting sqref="K1">
    <cfRule type="expression" dxfId="65" priority="3">
      <formula>MOD(ROW(),2)=0</formula>
    </cfRule>
  </conditionalFormatting>
  <conditionalFormatting sqref="M2:N3">
    <cfRule type="expression" dxfId="64" priority="2">
      <formula>MOD(ROW(),2)=0</formula>
    </cfRule>
  </conditionalFormatting>
  <conditionalFormatting sqref="M4:N102">
    <cfRule type="expression" dxfId="63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19"/>
  <sheetViews>
    <sheetView workbookViewId="0"/>
  </sheetViews>
  <sheetFormatPr defaultRowHeight="14.4" x14ac:dyDescent="0.3"/>
  <cols>
    <col min="1" max="1" width="17.33203125" bestFit="1" customWidth="1"/>
    <col min="2" max="2" width="13.88671875" bestFit="1" customWidth="1"/>
    <col min="3" max="3" width="31.88671875" bestFit="1" customWidth="1"/>
    <col min="4" max="4" width="9.33203125" bestFit="1" customWidth="1"/>
  </cols>
  <sheetData>
    <row r="1" spans="1:4" ht="18" customHeight="1" x14ac:dyDescent="0.25">
      <c r="A1" s="2" t="s">
        <v>176</v>
      </c>
      <c r="B1" s="2" t="s">
        <v>1</v>
      </c>
      <c r="C1" s="2" t="s">
        <v>372</v>
      </c>
      <c r="D1" s="2" t="s">
        <v>0</v>
      </c>
    </row>
    <row r="2" spans="1:4" ht="15" x14ac:dyDescent="0.25">
      <c r="A2" s="9" t="s">
        <v>239</v>
      </c>
      <c r="B2" s="4">
        <v>1</v>
      </c>
      <c r="C2" s="4" t="s">
        <v>560</v>
      </c>
      <c r="D2" s="4">
        <v>61</v>
      </c>
    </row>
    <row r="3" spans="1:4" ht="15" x14ac:dyDescent="0.25">
      <c r="A3" s="9" t="s">
        <v>201</v>
      </c>
      <c r="B3" s="4">
        <v>2</v>
      </c>
      <c r="C3" s="4" t="s">
        <v>561</v>
      </c>
      <c r="D3" s="4">
        <v>20</v>
      </c>
    </row>
    <row r="4" spans="1:4" ht="15" x14ac:dyDescent="0.25">
      <c r="A4" s="9" t="s">
        <v>240</v>
      </c>
      <c r="B4" s="4">
        <v>3</v>
      </c>
      <c r="C4" s="4" t="s">
        <v>562</v>
      </c>
      <c r="D4" s="4">
        <v>96</v>
      </c>
    </row>
    <row r="5" spans="1:4" ht="15" x14ac:dyDescent="0.25">
      <c r="A5" s="9" t="s">
        <v>254</v>
      </c>
      <c r="B5" s="4">
        <v>4</v>
      </c>
      <c r="C5" s="4" t="s">
        <v>563</v>
      </c>
      <c r="D5" s="4">
        <v>10</v>
      </c>
    </row>
    <row r="6" spans="1:4" ht="15" x14ac:dyDescent="0.25">
      <c r="A6" s="9" t="s">
        <v>185</v>
      </c>
      <c r="B6" s="4">
        <v>5</v>
      </c>
      <c r="C6" s="4" t="s">
        <v>330</v>
      </c>
      <c r="D6" s="4">
        <v>57</v>
      </c>
    </row>
    <row r="7" spans="1:4" ht="15" x14ac:dyDescent="0.25">
      <c r="A7" s="9" t="s">
        <v>257</v>
      </c>
      <c r="B7" s="4">
        <v>6</v>
      </c>
      <c r="C7" s="4" t="s">
        <v>564</v>
      </c>
      <c r="D7" s="4">
        <v>37</v>
      </c>
    </row>
    <row r="8" spans="1:4" ht="15" x14ac:dyDescent="0.25">
      <c r="A8" s="9" t="s">
        <v>268</v>
      </c>
      <c r="B8" s="4">
        <v>7</v>
      </c>
      <c r="C8" s="4" t="s">
        <v>565</v>
      </c>
      <c r="D8" s="4">
        <v>16</v>
      </c>
    </row>
    <row r="9" spans="1:4" ht="15" x14ac:dyDescent="0.25">
      <c r="A9" s="9" t="s">
        <v>244</v>
      </c>
      <c r="B9" s="4">
        <v>8</v>
      </c>
      <c r="C9" s="4" t="s">
        <v>566</v>
      </c>
      <c r="D9" s="4">
        <v>20</v>
      </c>
    </row>
    <row r="10" spans="1:4" ht="15" x14ac:dyDescent="0.25">
      <c r="A10" s="9" t="s">
        <v>184</v>
      </c>
      <c r="B10" s="4">
        <v>9</v>
      </c>
      <c r="C10" s="4" t="s">
        <v>466</v>
      </c>
      <c r="D10" s="4">
        <v>24</v>
      </c>
    </row>
    <row r="11" spans="1:4" ht="15" x14ac:dyDescent="0.25">
      <c r="A11" s="9" t="s">
        <v>291</v>
      </c>
      <c r="B11" s="4">
        <v>10</v>
      </c>
      <c r="C11" s="4" t="s">
        <v>222</v>
      </c>
      <c r="D11" s="4">
        <v>25</v>
      </c>
    </row>
    <row r="12" spans="1:4" ht="15" x14ac:dyDescent="0.25">
      <c r="A12" s="9" t="s">
        <v>199</v>
      </c>
      <c r="B12" s="4">
        <v>11</v>
      </c>
      <c r="C12" s="4" t="s">
        <v>552</v>
      </c>
      <c r="D12" s="4">
        <v>5</v>
      </c>
    </row>
    <row r="13" spans="1:4" ht="15" x14ac:dyDescent="0.25">
      <c r="A13" s="9" t="s">
        <v>298</v>
      </c>
      <c r="B13" s="4">
        <v>12</v>
      </c>
      <c r="C13" s="4" t="s">
        <v>567</v>
      </c>
      <c r="D13" s="4">
        <v>12</v>
      </c>
    </row>
    <row r="14" spans="1:4" ht="15" x14ac:dyDescent="0.25">
      <c r="A14" s="9" t="s">
        <v>358</v>
      </c>
      <c r="B14" s="4">
        <v>13</v>
      </c>
      <c r="C14" s="4" t="s">
        <v>525</v>
      </c>
      <c r="D14" s="4">
        <v>5</v>
      </c>
    </row>
    <row r="15" spans="1:4" ht="15" x14ac:dyDescent="0.25">
      <c r="A15" s="9" t="s">
        <v>272</v>
      </c>
      <c r="B15" s="4">
        <v>14</v>
      </c>
      <c r="C15" s="4" t="s">
        <v>568</v>
      </c>
      <c r="D15" s="4">
        <v>19</v>
      </c>
    </row>
    <row r="16" spans="1:4" ht="15" x14ac:dyDescent="0.25">
      <c r="A16" s="9" t="s">
        <v>359</v>
      </c>
      <c r="B16" s="4">
        <v>15</v>
      </c>
      <c r="C16" s="4" t="s">
        <v>569</v>
      </c>
      <c r="D16" s="4">
        <v>5</v>
      </c>
    </row>
    <row r="17" spans="1:4" ht="15" x14ac:dyDescent="0.25">
      <c r="A17" s="9" t="s">
        <v>278</v>
      </c>
      <c r="B17" s="4">
        <v>16</v>
      </c>
      <c r="C17" s="4" t="s">
        <v>468</v>
      </c>
      <c r="D17" s="4">
        <v>55</v>
      </c>
    </row>
    <row r="18" spans="1:4" ht="15" x14ac:dyDescent="0.25">
      <c r="A18" s="9" t="s">
        <v>296</v>
      </c>
      <c r="B18" s="4">
        <v>17</v>
      </c>
      <c r="C18" s="4" t="s">
        <v>336</v>
      </c>
      <c r="D18" s="4">
        <v>7</v>
      </c>
    </row>
    <row r="19" spans="1:4" ht="15" x14ac:dyDescent="0.25">
      <c r="A19" s="9" t="s">
        <v>299</v>
      </c>
      <c r="B19" s="4">
        <v>18</v>
      </c>
      <c r="C19" s="4" t="s">
        <v>570</v>
      </c>
      <c r="D19" s="4">
        <v>30</v>
      </c>
    </row>
  </sheetData>
  <conditionalFormatting sqref="D2:D18">
    <cfRule type="expression" dxfId="11" priority="3">
      <formula>MOD(ROW(),2)=0</formula>
    </cfRule>
  </conditionalFormatting>
  <conditionalFormatting sqref="A19:C19">
    <cfRule type="expression" dxfId="10" priority="2">
      <formula>MOD(ROW(),2)=0</formula>
    </cfRule>
  </conditionalFormatting>
  <conditionalFormatting sqref="D19">
    <cfRule type="expression" dxfId="9" priority="1">
      <formula>MOD(ROW(),2)=0</formula>
    </cfRule>
  </conditionalFormatting>
  <conditionalFormatting sqref="A2:C18">
    <cfRule type="expression" dxfId="8" priority="7">
      <formula>MOD(ROW(),2)=0</formula>
    </cfRule>
  </conditionalFormatting>
  <conditionalFormatting sqref="C1">
    <cfRule type="expression" dxfId="7" priority="6">
      <formula>MOD(ROW(),2)=0</formula>
    </cfRule>
  </conditionalFormatting>
  <conditionalFormatting sqref="A1:B1">
    <cfRule type="expression" dxfId="6" priority="5">
      <formula>MOD(ROW(),2)=0</formula>
    </cfRule>
  </conditionalFormatting>
  <conditionalFormatting sqref="D1">
    <cfRule type="expression" dxfId="5" priority="4">
      <formula>MOD(ROW(),2)=0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42"/>
  <sheetViews>
    <sheetView topLeftCell="A19" workbookViewId="0"/>
  </sheetViews>
  <sheetFormatPr defaultRowHeight="14.4" x14ac:dyDescent="0.3"/>
  <cols>
    <col min="1" max="1" width="18.5546875" bestFit="1" customWidth="1"/>
    <col min="2" max="2" width="13.88671875" bestFit="1" customWidth="1"/>
    <col min="3" max="3" width="31.88671875" bestFit="1" customWidth="1"/>
    <col min="4" max="4" width="9.33203125" bestFit="1" customWidth="1"/>
  </cols>
  <sheetData>
    <row r="1" spans="1:4" ht="18" customHeight="1" x14ac:dyDescent="0.25">
      <c r="A1" s="2" t="s">
        <v>176</v>
      </c>
      <c r="B1" s="2" t="s">
        <v>1</v>
      </c>
      <c r="C1" s="2" t="s">
        <v>372</v>
      </c>
      <c r="D1" s="2" t="s">
        <v>0</v>
      </c>
    </row>
    <row r="2" spans="1:4" ht="15" x14ac:dyDescent="0.25">
      <c r="A2" s="9" t="s">
        <v>239</v>
      </c>
      <c r="B2" s="4">
        <v>1</v>
      </c>
      <c r="C2" s="4" t="s">
        <v>571</v>
      </c>
      <c r="D2" s="4">
        <v>36</v>
      </c>
    </row>
    <row r="3" spans="1:4" ht="15" x14ac:dyDescent="0.25">
      <c r="A3" s="9" t="s">
        <v>201</v>
      </c>
      <c r="B3" s="4">
        <v>2</v>
      </c>
      <c r="C3" s="4" t="s">
        <v>572</v>
      </c>
      <c r="D3" s="4">
        <v>37</v>
      </c>
    </row>
    <row r="4" spans="1:4" ht="15" x14ac:dyDescent="0.25">
      <c r="A4" s="9" t="s">
        <v>244</v>
      </c>
      <c r="B4" s="4">
        <v>3</v>
      </c>
      <c r="C4" s="4" t="s">
        <v>573</v>
      </c>
      <c r="D4" s="4">
        <v>20</v>
      </c>
    </row>
    <row r="5" spans="1:4" ht="15" x14ac:dyDescent="0.25">
      <c r="A5" s="9" t="s">
        <v>242</v>
      </c>
      <c r="B5" s="4">
        <v>4</v>
      </c>
      <c r="C5" s="4" t="s">
        <v>574</v>
      </c>
      <c r="D5" s="4">
        <v>5</v>
      </c>
    </row>
    <row r="6" spans="1:4" ht="15" x14ac:dyDescent="0.25">
      <c r="A6" s="9" t="s">
        <v>257</v>
      </c>
      <c r="B6" s="4">
        <v>5</v>
      </c>
      <c r="C6" s="4" t="s">
        <v>338</v>
      </c>
      <c r="D6" s="4">
        <v>40</v>
      </c>
    </row>
    <row r="7" spans="1:4" ht="15" x14ac:dyDescent="0.25">
      <c r="A7" s="9" t="s">
        <v>272</v>
      </c>
      <c r="B7" s="4">
        <v>6</v>
      </c>
      <c r="C7" s="4" t="s">
        <v>338</v>
      </c>
      <c r="D7" s="4">
        <v>36</v>
      </c>
    </row>
    <row r="8" spans="1:4" ht="15" x14ac:dyDescent="0.25">
      <c r="A8" s="9" t="s">
        <v>303</v>
      </c>
      <c r="B8" s="4">
        <v>7</v>
      </c>
      <c r="C8" s="4" t="s">
        <v>529</v>
      </c>
      <c r="D8" s="4">
        <v>18</v>
      </c>
    </row>
    <row r="9" spans="1:4" ht="15" x14ac:dyDescent="0.25">
      <c r="A9" s="9" t="s">
        <v>246</v>
      </c>
      <c r="B9" s="4">
        <v>8</v>
      </c>
      <c r="C9" s="4" t="s">
        <v>530</v>
      </c>
      <c r="D9" s="4">
        <v>14</v>
      </c>
    </row>
    <row r="10" spans="1:4" ht="15" x14ac:dyDescent="0.25">
      <c r="A10" s="9" t="s">
        <v>344</v>
      </c>
      <c r="B10" s="4">
        <v>9</v>
      </c>
      <c r="C10" s="4" t="s">
        <v>330</v>
      </c>
      <c r="D10" s="4">
        <v>5</v>
      </c>
    </row>
    <row r="11" spans="1:4" ht="15" x14ac:dyDescent="0.25">
      <c r="A11" s="9" t="s">
        <v>199</v>
      </c>
      <c r="B11" s="4">
        <v>10</v>
      </c>
      <c r="C11" s="4" t="s">
        <v>531</v>
      </c>
      <c r="D11" s="4">
        <v>28</v>
      </c>
    </row>
    <row r="12" spans="1:4" ht="15" x14ac:dyDescent="0.25">
      <c r="A12" s="9" t="s">
        <v>185</v>
      </c>
      <c r="B12" s="4">
        <v>11</v>
      </c>
      <c r="C12" s="4" t="s">
        <v>214</v>
      </c>
      <c r="D12" s="4">
        <v>26</v>
      </c>
    </row>
    <row r="13" spans="1:4" ht="15" x14ac:dyDescent="0.25">
      <c r="A13" s="9" t="s">
        <v>264</v>
      </c>
      <c r="B13" s="4">
        <v>12</v>
      </c>
      <c r="C13" s="4" t="s">
        <v>533</v>
      </c>
      <c r="D13" s="4">
        <v>25</v>
      </c>
    </row>
    <row r="14" spans="1:4" ht="15" x14ac:dyDescent="0.25">
      <c r="A14" s="9" t="s">
        <v>251</v>
      </c>
      <c r="B14" s="4">
        <v>13</v>
      </c>
      <c r="C14" s="4" t="s">
        <v>534</v>
      </c>
      <c r="D14" s="4">
        <v>39</v>
      </c>
    </row>
    <row r="15" spans="1:4" ht="15" x14ac:dyDescent="0.25">
      <c r="A15" s="9" t="s">
        <v>240</v>
      </c>
      <c r="B15" s="4">
        <v>14</v>
      </c>
      <c r="C15" s="4" t="s">
        <v>534</v>
      </c>
      <c r="D15" s="4">
        <v>32</v>
      </c>
    </row>
    <row r="16" spans="1:4" ht="15" x14ac:dyDescent="0.25">
      <c r="A16" s="9" t="s">
        <v>298</v>
      </c>
      <c r="B16" s="4">
        <v>15</v>
      </c>
      <c r="C16" s="4" t="s">
        <v>518</v>
      </c>
      <c r="D16" s="4">
        <v>6</v>
      </c>
    </row>
    <row r="17" spans="1:4" ht="15" x14ac:dyDescent="0.25">
      <c r="A17" s="9" t="s">
        <v>263</v>
      </c>
      <c r="B17" s="4">
        <v>16</v>
      </c>
      <c r="C17" s="4" t="s">
        <v>220</v>
      </c>
      <c r="D17" s="4">
        <v>38</v>
      </c>
    </row>
    <row r="18" spans="1:4" ht="15" x14ac:dyDescent="0.25">
      <c r="A18" s="9" t="s">
        <v>278</v>
      </c>
      <c r="B18" s="4">
        <v>17</v>
      </c>
      <c r="C18" s="4" t="s">
        <v>340</v>
      </c>
      <c r="D18" s="4">
        <v>6</v>
      </c>
    </row>
    <row r="19" spans="1:4" ht="15" x14ac:dyDescent="0.25">
      <c r="A19" s="9" t="s">
        <v>259</v>
      </c>
      <c r="B19" s="4">
        <v>18</v>
      </c>
      <c r="C19" s="4" t="s">
        <v>209</v>
      </c>
      <c r="D19" s="4">
        <v>18</v>
      </c>
    </row>
    <row r="20" spans="1:4" ht="15" x14ac:dyDescent="0.25">
      <c r="A20" s="9" t="s">
        <v>362</v>
      </c>
      <c r="B20" s="4">
        <v>19</v>
      </c>
      <c r="C20" s="4" t="s">
        <v>341</v>
      </c>
      <c r="D20" s="4">
        <v>5</v>
      </c>
    </row>
    <row r="21" spans="1:4" ht="15" x14ac:dyDescent="0.25">
      <c r="A21" s="9" t="s">
        <v>289</v>
      </c>
      <c r="B21" s="4">
        <v>20</v>
      </c>
      <c r="C21" s="4" t="s">
        <v>341</v>
      </c>
      <c r="D21" s="4">
        <v>6</v>
      </c>
    </row>
    <row r="22" spans="1:4" ht="15" x14ac:dyDescent="0.25">
      <c r="A22" s="9" t="s">
        <v>254</v>
      </c>
      <c r="B22" s="4">
        <v>21</v>
      </c>
      <c r="C22" s="4" t="s">
        <v>535</v>
      </c>
      <c r="D22" s="4">
        <v>23</v>
      </c>
    </row>
    <row r="23" spans="1:4" ht="15" x14ac:dyDescent="0.25">
      <c r="A23" s="9" t="s">
        <v>363</v>
      </c>
      <c r="B23" s="4">
        <v>22</v>
      </c>
      <c r="C23" s="4" t="s">
        <v>341</v>
      </c>
      <c r="D23" s="4">
        <v>8</v>
      </c>
    </row>
    <row r="24" spans="1:4" ht="15" x14ac:dyDescent="0.25">
      <c r="A24" s="9" t="s">
        <v>184</v>
      </c>
      <c r="B24" s="4">
        <v>23</v>
      </c>
      <c r="C24" s="4" t="s">
        <v>535</v>
      </c>
      <c r="D24" s="4">
        <v>28</v>
      </c>
    </row>
    <row r="25" spans="1:4" ht="15" x14ac:dyDescent="0.25">
      <c r="A25" s="9" t="s">
        <v>279</v>
      </c>
      <c r="B25" s="4">
        <v>24</v>
      </c>
      <c r="C25" s="4" t="s">
        <v>341</v>
      </c>
      <c r="D25" s="4">
        <v>10</v>
      </c>
    </row>
    <row r="26" spans="1:4" ht="15" x14ac:dyDescent="0.25">
      <c r="A26" s="9" t="s">
        <v>275</v>
      </c>
      <c r="B26" s="4">
        <v>25</v>
      </c>
      <c r="C26" s="4" t="s">
        <v>228</v>
      </c>
      <c r="D26" s="4">
        <v>19</v>
      </c>
    </row>
    <row r="27" spans="1:4" ht="15" x14ac:dyDescent="0.25">
      <c r="A27" s="9" t="s">
        <v>268</v>
      </c>
      <c r="B27" s="4">
        <v>26</v>
      </c>
      <c r="C27" s="4" t="s">
        <v>226</v>
      </c>
      <c r="D27" s="4">
        <v>43</v>
      </c>
    </row>
    <row r="28" spans="1:4" ht="15" x14ac:dyDescent="0.25">
      <c r="A28" s="9" t="s">
        <v>285</v>
      </c>
      <c r="B28" s="4">
        <v>27</v>
      </c>
      <c r="C28" s="4" t="s">
        <v>211</v>
      </c>
      <c r="D28" s="4">
        <v>18</v>
      </c>
    </row>
    <row r="29" spans="1:4" ht="15" x14ac:dyDescent="0.25">
      <c r="A29" s="9" t="s">
        <v>364</v>
      </c>
      <c r="B29" s="4">
        <v>28</v>
      </c>
      <c r="C29" s="4" t="s">
        <v>575</v>
      </c>
      <c r="D29" s="4">
        <v>7</v>
      </c>
    </row>
    <row r="30" spans="1:4" ht="15" x14ac:dyDescent="0.25">
      <c r="A30" s="9" t="s">
        <v>290</v>
      </c>
      <c r="B30" s="4">
        <v>29</v>
      </c>
      <c r="C30" s="4" t="s">
        <v>576</v>
      </c>
      <c r="D30" s="4">
        <v>10</v>
      </c>
    </row>
    <row r="31" spans="1:4" ht="15" x14ac:dyDescent="0.25">
      <c r="A31" s="9" t="s">
        <v>302</v>
      </c>
      <c r="B31" s="4">
        <v>30</v>
      </c>
      <c r="C31" s="4" t="s">
        <v>236</v>
      </c>
      <c r="D31" s="4">
        <v>17</v>
      </c>
    </row>
    <row r="32" spans="1:4" ht="15" x14ac:dyDescent="0.25">
      <c r="A32" s="9" t="s">
        <v>297</v>
      </c>
      <c r="B32" s="4">
        <v>31</v>
      </c>
      <c r="C32" s="4" t="s">
        <v>538</v>
      </c>
      <c r="D32" s="4">
        <v>17</v>
      </c>
    </row>
    <row r="33" spans="1:4" ht="15" x14ac:dyDescent="0.25">
      <c r="A33" s="9" t="s">
        <v>296</v>
      </c>
      <c r="B33" s="4">
        <v>32</v>
      </c>
      <c r="C33" s="4" t="s">
        <v>538</v>
      </c>
      <c r="D33" s="4">
        <v>16</v>
      </c>
    </row>
    <row r="34" spans="1:4" ht="15" x14ac:dyDescent="0.25">
      <c r="A34" s="9" t="s">
        <v>365</v>
      </c>
      <c r="B34" s="4">
        <v>33</v>
      </c>
      <c r="C34" s="4" t="s">
        <v>210</v>
      </c>
      <c r="D34" s="4">
        <v>8</v>
      </c>
    </row>
    <row r="35" spans="1:4" ht="15" x14ac:dyDescent="0.25">
      <c r="A35" s="9" t="s">
        <v>293</v>
      </c>
      <c r="B35" s="4">
        <v>34</v>
      </c>
      <c r="C35" s="4" t="s">
        <v>343</v>
      </c>
      <c r="D35" s="4">
        <v>11</v>
      </c>
    </row>
    <row r="36" spans="1:4" ht="15" x14ac:dyDescent="0.25">
      <c r="A36" s="9" t="s">
        <v>366</v>
      </c>
      <c r="B36" s="4">
        <v>35</v>
      </c>
      <c r="C36" s="4" t="s">
        <v>369</v>
      </c>
      <c r="D36" s="4">
        <v>5</v>
      </c>
    </row>
    <row r="37" spans="1:4" ht="15" x14ac:dyDescent="0.25">
      <c r="A37" s="9" t="s">
        <v>367</v>
      </c>
      <c r="B37" s="4">
        <v>36</v>
      </c>
      <c r="C37" s="4" t="s">
        <v>369</v>
      </c>
      <c r="D37" s="4">
        <v>8</v>
      </c>
    </row>
    <row r="38" spans="1:4" ht="15" x14ac:dyDescent="0.25">
      <c r="A38" s="9" t="s">
        <v>299</v>
      </c>
      <c r="B38" s="4">
        <v>37</v>
      </c>
      <c r="C38" s="4" t="s">
        <v>577</v>
      </c>
      <c r="D38" s="4">
        <v>32</v>
      </c>
    </row>
    <row r="39" spans="1:4" ht="15" x14ac:dyDescent="0.25">
      <c r="A39" s="9" t="s">
        <v>291</v>
      </c>
      <c r="B39" s="4">
        <v>38</v>
      </c>
      <c r="C39" s="4" t="s">
        <v>577</v>
      </c>
      <c r="D39" s="4">
        <v>38</v>
      </c>
    </row>
    <row r="40" spans="1:4" ht="15" x14ac:dyDescent="0.25">
      <c r="A40" s="9" t="s">
        <v>307</v>
      </c>
      <c r="B40" s="4">
        <v>39</v>
      </c>
      <c r="C40" s="4" t="s">
        <v>578</v>
      </c>
      <c r="D40" s="4">
        <v>33</v>
      </c>
    </row>
    <row r="41" spans="1:4" ht="15" x14ac:dyDescent="0.25">
      <c r="A41" s="9" t="s">
        <v>301</v>
      </c>
      <c r="B41" s="4">
        <v>40</v>
      </c>
      <c r="C41" s="4" t="s">
        <v>579</v>
      </c>
      <c r="D41" s="4">
        <v>13</v>
      </c>
    </row>
    <row r="42" spans="1:4" x14ac:dyDescent="0.3">
      <c r="A42" s="9" t="s">
        <v>206</v>
      </c>
      <c r="B42" s="4">
        <v>41</v>
      </c>
      <c r="C42" s="4" t="s">
        <v>580</v>
      </c>
      <c r="D42" s="4">
        <v>21</v>
      </c>
    </row>
  </sheetData>
  <conditionalFormatting sqref="D1">
    <cfRule type="expression" dxfId="4" priority="2">
      <formula>MOD(ROW(),2)=0</formula>
    </cfRule>
  </conditionalFormatting>
  <conditionalFormatting sqref="A1:B1">
    <cfRule type="expression" dxfId="3" priority="3">
      <formula>MOD(ROW(),2)=0</formula>
    </cfRule>
  </conditionalFormatting>
  <conditionalFormatting sqref="D2:D42">
    <cfRule type="expression" dxfId="2" priority="1">
      <formula>MOD(ROW(),2)=0</formula>
    </cfRule>
  </conditionalFormatting>
  <conditionalFormatting sqref="A2:C42">
    <cfRule type="expression" dxfId="1" priority="5">
      <formula>MOD(ROW(),2)=0</formula>
    </cfRule>
  </conditionalFormatting>
  <conditionalFormatting sqref="C1">
    <cfRule type="expression" dxfId="0" priority="4">
      <formula>MOD(ROW(),2)=0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5"/>
  <sheetViews>
    <sheetView topLeftCell="A2" workbookViewId="0">
      <selection activeCell="E1" sqref="E1"/>
    </sheetView>
  </sheetViews>
  <sheetFormatPr defaultRowHeight="14.4" x14ac:dyDescent="0.3"/>
  <cols>
    <col min="1" max="1" width="17.33203125" bestFit="1" customWidth="1"/>
    <col min="2" max="2" width="13.88671875" bestFit="1" customWidth="1"/>
    <col min="3" max="3" width="31.88671875" bestFit="1" customWidth="1"/>
    <col min="4" max="4" width="9.33203125" bestFit="1" customWidth="1"/>
  </cols>
  <sheetData>
    <row r="1" spans="1:4" ht="18" customHeight="1" x14ac:dyDescent="0.25">
      <c r="A1" s="2" t="s">
        <v>176</v>
      </c>
      <c r="B1" s="1" t="s">
        <v>1</v>
      </c>
      <c r="C1" s="2" t="s">
        <v>372</v>
      </c>
      <c r="D1" s="2" t="s">
        <v>0</v>
      </c>
    </row>
    <row r="2" spans="1:4" ht="15" x14ac:dyDescent="0.25">
      <c r="A2" s="9" t="s">
        <v>177</v>
      </c>
      <c r="B2" s="4">
        <v>1</v>
      </c>
      <c r="C2" s="4" t="s">
        <v>458</v>
      </c>
      <c r="D2" s="4">
        <v>64</v>
      </c>
    </row>
    <row r="3" spans="1:4" ht="15" x14ac:dyDescent="0.25">
      <c r="A3" s="9" t="s">
        <v>178</v>
      </c>
      <c r="B3" s="4">
        <v>2</v>
      </c>
      <c r="C3" s="4" t="s">
        <v>459</v>
      </c>
      <c r="D3" s="4">
        <v>55</v>
      </c>
    </row>
    <row r="4" spans="1:4" ht="15" x14ac:dyDescent="0.25">
      <c r="A4" s="9" t="s">
        <v>179</v>
      </c>
      <c r="B4" s="4">
        <v>3</v>
      </c>
      <c r="C4" s="4" t="s">
        <v>312</v>
      </c>
      <c r="D4" s="4">
        <v>20</v>
      </c>
    </row>
    <row r="5" spans="1:4" ht="15" x14ac:dyDescent="0.25">
      <c r="A5" s="9" t="s">
        <v>180</v>
      </c>
      <c r="B5" s="4">
        <v>4</v>
      </c>
      <c r="C5" s="4" t="s">
        <v>460</v>
      </c>
      <c r="D5" s="4">
        <v>51</v>
      </c>
    </row>
    <row r="6" spans="1:4" ht="15" x14ac:dyDescent="0.25">
      <c r="A6" s="9" t="s">
        <v>181</v>
      </c>
      <c r="B6" s="4">
        <v>5</v>
      </c>
      <c r="C6" s="4" t="s">
        <v>461</v>
      </c>
      <c r="D6" s="4">
        <v>17</v>
      </c>
    </row>
    <row r="7" spans="1:4" ht="15" x14ac:dyDescent="0.25">
      <c r="A7" s="9" t="s">
        <v>182</v>
      </c>
      <c r="B7" s="4">
        <v>6</v>
      </c>
      <c r="C7" s="4" t="s">
        <v>460</v>
      </c>
      <c r="D7" s="4">
        <v>51</v>
      </c>
    </row>
    <row r="8" spans="1:4" ht="15" x14ac:dyDescent="0.25">
      <c r="A8" s="9" t="s">
        <v>184</v>
      </c>
      <c r="B8" s="4">
        <v>7</v>
      </c>
      <c r="C8" s="4" t="s">
        <v>462</v>
      </c>
      <c r="D8" s="4">
        <v>49</v>
      </c>
    </row>
    <row r="9" spans="1:4" ht="15" x14ac:dyDescent="0.25">
      <c r="A9" s="9" t="s">
        <v>185</v>
      </c>
      <c r="B9" s="4">
        <v>8</v>
      </c>
      <c r="C9" s="4" t="s">
        <v>368</v>
      </c>
      <c r="D9" s="4">
        <v>56</v>
      </c>
    </row>
    <row r="10" spans="1:4" ht="15" x14ac:dyDescent="0.25">
      <c r="A10" s="9" t="s">
        <v>187</v>
      </c>
      <c r="B10" s="4">
        <v>9</v>
      </c>
      <c r="C10" s="4" t="s">
        <v>224</v>
      </c>
      <c r="D10" s="4">
        <v>42</v>
      </c>
    </row>
    <row r="11" spans="1:4" ht="15" x14ac:dyDescent="0.25">
      <c r="A11" s="9" t="s">
        <v>188</v>
      </c>
      <c r="B11" s="4">
        <v>10</v>
      </c>
      <c r="C11" s="4" t="s">
        <v>321</v>
      </c>
      <c r="D11" s="4">
        <v>7</v>
      </c>
    </row>
    <row r="12" spans="1:4" ht="15" x14ac:dyDescent="0.25">
      <c r="A12" s="9" t="s">
        <v>190</v>
      </c>
      <c r="B12" s="4">
        <v>11</v>
      </c>
      <c r="C12" s="4" t="s">
        <v>463</v>
      </c>
      <c r="D12" s="4">
        <v>6</v>
      </c>
    </row>
    <row r="13" spans="1:4" ht="15" x14ac:dyDescent="0.25">
      <c r="A13" s="9" t="s">
        <v>191</v>
      </c>
      <c r="B13" s="4">
        <v>12</v>
      </c>
      <c r="C13" s="4" t="s">
        <v>463</v>
      </c>
      <c r="D13" s="4">
        <v>8</v>
      </c>
    </row>
    <row r="14" spans="1:4" ht="15" x14ac:dyDescent="0.25">
      <c r="A14" s="9" t="s">
        <v>192</v>
      </c>
      <c r="B14" s="4">
        <v>13</v>
      </c>
      <c r="C14" s="4" t="s">
        <v>464</v>
      </c>
      <c r="D14" s="4">
        <v>6</v>
      </c>
    </row>
    <row r="15" spans="1:4" ht="15" x14ac:dyDescent="0.25">
      <c r="A15" s="9" t="s">
        <v>193</v>
      </c>
      <c r="B15" s="4">
        <v>14</v>
      </c>
      <c r="C15" s="4" t="s">
        <v>465</v>
      </c>
      <c r="D15" s="4">
        <v>6</v>
      </c>
    </row>
    <row r="16" spans="1:4" ht="15" x14ac:dyDescent="0.25">
      <c r="A16" s="9" t="s">
        <v>194</v>
      </c>
      <c r="B16" s="4">
        <v>15</v>
      </c>
      <c r="C16" s="4" t="s">
        <v>466</v>
      </c>
      <c r="D16" s="4">
        <v>13</v>
      </c>
    </row>
    <row r="17" spans="1:4" ht="15" x14ac:dyDescent="0.25">
      <c r="A17" s="9" t="s">
        <v>196</v>
      </c>
      <c r="B17" s="4">
        <v>16</v>
      </c>
      <c r="C17" s="4" t="s">
        <v>467</v>
      </c>
      <c r="D17" s="4">
        <v>6</v>
      </c>
    </row>
    <row r="18" spans="1:4" ht="15" x14ac:dyDescent="0.25">
      <c r="A18" s="9" t="s">
        <v>195</v>
      </c>
      <c r="B18" s="4">
        <v>17</v>
      </c>
      <c r="C18" s="4" t="s">
        <v>334</v>
      </c>
      <c r="D18" s="4">
        <v>6</v>
      </c>
    </row>
    <row r="19" spans="1:4" ht="15" x14ac:dyDescent="0.25">
      <c r="A19" s="9" t="s">
        <v>200</v>
      </c>
      <c r="B19" s="4">
        <v>18</v>
      </c>
      <c r="C19" s="4" t="s">
        <v>315</v>
      </c>
      <c r="D19" s="4">
        <v>7</v>
      </c>
    </row>
    <row r="20" spans="1:4" ht="15" x14ac:dyDescent="0.25">
      <c r="A20" s="9" t="s">
        <v>203</v>
      </c>
      <c r="B20" s="4">
        <v>19</v>
      </c>
      <c r="C20" s="4" t="s">
        <v>315</v>
      </c>
      <c r="D20" s="4">
        <v>20</v>
      </c>
    </row>
    <row r="21" spans="1:4" ht="15" x14ac:dyDescent="0.25">
      <c r="A21" s="9" t="s">
        <v>201</v>
      </c>
      <c r="B21" s="4">
        <v>20</v>
      </c>
      <c r="C21" s="4" t="s">
        <v>324</v>
      </c>
      <c r="D21" s="4">
        <v>19</v>
      </c>
    </row>
    <row r="22" spans="1:4" ht="15" x14ac:dyDescent="0.25">
      <c r="A22" s="9" t="s">
        <v>204</v>
      </c>
      <c r="B22" s="4">
        <v>21</v>
      </c>
      <c r="C22" s="4" t="s">
        <v>314</v>
      </c>
      <c r="D22" s="4">
        <v>6</v>
      </c>
    </row>
    <row r="23" spans="1:4" ht="15" x14ac:dyDescent="0.25">
      <c r="A23" s="9" t="s">
        <v>202</v>
      </c>
      <c r="B23" s="4">
        <v>22</v>
      </c>
      <c r="C23" s="4" t="s">
        <v>468</v>
      </c>
      <c r="D23" s="4">
        <v>29</v>
      </c>
    </row>
    <row r="24" spans="1:4" ht="15" x14ac:dyDescent="0.25">
      <c r="A24" s="9" t="s">
        <v>205</v>
      </c>
      <c r="B24" s="4">
        <v>23</v>
      </c>
      <c r="C24" s="4" t="s">
        <v>469</v>
      </c>
      <c r="D24" s="4">
        <v>6</v>
      </c>
    </row>
    <row r="25" spans="1:4" x14ac:dyDescent="0.3">
      <c r="A25" s="9" t="s">
        <v>206</v>
      </c>
      <c r="B25" s="4">
        <v>24</v>
      </c>
      <c r="C25" s="4" t="s">
        <v>470</v>
      </c>
      <c r="D25" s="4">
        <v>22</v>
      </c>
    </row>
  </sheetData>
  <conditionalFormatting sqref="D2:D25">
    <cfRule type="expression" dxfId="62" priority="1">
      <formula>MOD(ROW(),2)=0</formula>
    </cfRule>
  </conditionalFormatting>
  <conditionalFormatting sqref="C2:C25 A1:B25">
    <cfRule type="expression" dxfId="61" priority="3">
      <formula>MOD(ROW(),2)=0</formula>
    </cfRule>
  </conditionalFormatting>
  <conditionalFormatting sqref="C1">
    <cfRule type="expression" dxfId="60" priority="4">
      <formula>MOD(ROW(),2)=0</formula>
    </cfRule>
  </conditionalFormatting>
  <conditionalFormatting sqref="D1">
    <cfRule type="expression" dxfId="59" priority="2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workbookViewId="0"/>
  </sheetViews>
  <sheetFormatPr defaultRowHeight="14.4" x14ac:dyDescent="0.3"/>
  <cols>
    <col min="1" max="1" width="22.88671875" bestFit="1" customWidth="1"/>
    <col min="2" max="2" width="16.109375" bestFit="1" customWidth="1"/>
    <col min="3" max="3" width="36.44140625" bestFit="1" customWidth="1"/>
    <col min="4" max="4" width="13.88671875" bestFit="1" customWidth="1"/>
    <col min="6" max="6" width="5.6640625" customWidth="1"/>
  </cols>
  <sheetData>
    <row r="1" spans="1:4" ht="18" customHeight="1" x14ac:dyDescent="0.25">
      <c r="A1" s="2" t="s">
        <v>176</v>
      </c>
      <c r="B1" s="1" t="s">
        <v>1</v>
      </c>
      <c r="C1" s="2" t="s">
        <v>372</v>
      </c>
      <c r="D1" s="2" t="s">
        <v>0</v>
      </c>
    </row>
    <row r="2" spans="1:4" ht="15" x14ac:dyDescent="0.25">
      <c r="A2" s="9" t="s">
        <v>184</v>
      </c>
      <c r="B2" s="4">
        <v>1</v>
      </c>
      <c r="C2" s="4" t="s">
        <v>471</v>
      </c>
      <c r="D2" s="4">
        <v>88</v>
      </c>
    </row>
    <row r="3" spans="1:4" ht="15" x14ac:dyDescent="0.25">
      <c r="A3" s="9" t="s">
        <v>245</v>
      </c>
      <c r="B3" s="4">
        <v>2</v>
      </c>
      <c r="C3" s="4" t="s">
        <v>472</v>
      </c>
      <c r="D3" s="4">
        <v>14</v>
      </c>
    </row>
    <row r="4" spans="1:4" ht="15" x14ac:dyDescent="0.25">
      <c r="A4" s="9" t="s">
        <v>200</v>
      </c>
      <c r="B4" s="4">
        <v>3</v>
      </c>
      <c r="C4" s="4" t="s">
        <v>473</v>
      </c>
      <c r="D4" s="4">
        <v>28</v>
      </c>
    </row>
    <row r="5" spans="1:4" ht="15" x14ac:dyDescent="0.25">
      <c r="A5" s="9" t="s">
        <v>243</v>
      </c>
      <c r="B5" s="4">
        <v>4</v>
      </c>
      <c r="C5" s="4" t="s">
        <v>313</v>
      </c>
      <c r="D5" s="4">
        <v>10</v>
      </c>
    </row>
    <row r="6" spans="1:4" ht="15" x14ac:dyDescent="0.25">
      <c r="A6" s="9" t="s">
        <v>251</v>
      </c>
      <c r="B6" s="4">
        <v>5</v>
      </c>
      <c r="C6" s="4" t="s">
        <v>313</v>
      </c>
      <c r="D6" s="4">
        <v>18</v>
      </c>
    </row>
    <row r="7" spans="1:4" ht="15" x14ac:dyDescent="0.25">
      <c r="A7" s="9" t="s">
        <v>198</v>
      </c>
      <c r="B7" s="4">
        <v>6</v>
      </c>
      <c r="C7" s="4" t="s">
        <v>460</v>
      </c>
      <c r="D7" s="4">
        <v>24</v>
      </c>
    </row>
    <row r="8" spans="1:4" ht="15" x14ac:dyDescent="0.25">
      <c r="A8" s="9" t="s">
        <v>247</v>
      </c>
      <c r="B8" s="4">
        <v>7</v>
      </c>
      <c r="C8" s="4" t="s">
        <v>474</v>
      </c>
      <c r="D8" s="4">
        <v>63</v>
      </c>
    </row>
    <row r="9" spans="1:4" ht="15" x14ac:dyDescent="0.25">
      <c r="A9" s="9" t="s">
        <v>202</v>
      </c>
      <c r="B9" s="4">
        <v>8</v>
      </c>
      <c r="C9" s="4" t="s">
        <v>319</v>
      </c>
      <c r="D9" s="4">
        <v>62</v>
      </c>
    </row>
    <row r="10" spans="1:4" ht="15" x14ac:dyDescent="0.25">
      <c r="A10" s="9" t="s">
        <v>252</v>
      </c>
      <c r="B10" s="4">
        <v>9</v>
      </c>
      <c r="C10" s="4" t="s">
        <v>475</v>
      </c>
      <c r="D10" s="4">
        <v>14</v>
      </c>
    </row>
    <row r="11" spans="1:4" ht="15" x14ac:dyDescent="0.25">
      <c r="A11" s="9" t="s">
        <v>249</v>
      </c>
      <c r="B11" s="4">
        <v>10</v>
      </c>
      <c r="C11" s="4" t="s">
        <v>476</v>
      </c>
      <c r="D11" s="4">
        <v>21</v>
      </c>
    </row>
    <row r="12" spans="1:4" ht="15" x14ac:dyDescent="0.25">
      <c r="A12" s="9" t="s">
        <v>196</v>
      </c>
      <c r="B12" s="4">
        <v>11</v>
      </c>
      <c r="C12" s="4" t="s">
        <v>477</v>
      </c>
      <c r="D12" s="4">
        <v>5</v>
      </c>
    </row>
    <row r="13" spans="1:4" ht="15" x14ac:dyDescent="0.25">
      <c r="A13" s="9" t="s">
        <v>201</v>
      </c>
      <c r="B13" s="4">
        <v>12</v>
      </c>
      <c r="C13" s="4" t="s">
        <v>330</v>
      </c>
      <c r="D13" s="4">
        <v>26</v>
      </c>
    </row>
    <row r="14" spans="1:4" ht="15" x14ac:dyDescent="0.25">
      <c r="A14" s="9" t="s">
        <v>240</v>
      </c>
      <c r="B14" s="4">
        <v>13</v>
      </c>
      <c r="C14" s="4" t="s">
        <v>235</v>
      </c>
      <c r="D14" s="4">
        <v>44</v>
      </c>
    </row>
    <row r="15" spans="1:4" ht="15" x14ac:dyDescent="0.25">
      <c r="A15" s="9" t="s">
        <v>195</v>
      </c>
      <c r="B15" s="4">
        <v>14</v>
      </c>
      <c r="C15" s="4" t="s">
        <v>235</v>
      </c>
      <c r="D15" s="4">
        <v>29</v>
      </c>
    </row>
    <row r="16" spans="1:4" ht="15" x14ac:dyDescent="0.25">
      <c r="A16" s="9" t="s">
        <v>199</v>
      </c>
      <c r="B16" s="4">
        <v>15</v>
      </c>
      <c r="C16" s="4" t="s">
        <v>216</v>
      </c>
      <c r="D16" s="4">
        <v>61</v>
      </c>
    </row>
    <row r="17" spans="1:4" ht="15" x14ac:dyDescent="0.25">
      <c r="A17" s="9" t="s">
        <v>258</v>
      </c>
      <c r="B17" s="4">
        <v>16</v>
      </c>
      <c r="C17" s="4" t="s">
        <v>213</v>
      </c>
      <c r="D17" s="4">
        <v>26</v>
      </c>
    </row>
    <row r="18" spans="1:4" ht="15" x14ac:dyDescent="0.25">
      <c r="A18" s="9" t="s">
        <v>203</v>
      </c>
      <c r="B18" s="4">
        <v>17</v>
      </c>
      <c r="C18" s="4" t="s">
        <v>478</v>
      </c>
      <c r="D18" s="4">
        <v>15</v>
      </c>
    </row>
    <row r="19" spans="1:4" ht="15" x14ac:dyDescent="0.25">
      <c r="A19" s="9" t="s">
        <v>273</v>
      </c>
      <c r="B19" s="4">
        <v>18</v>
      </c>
      <c r="C19" s="4" t="s">
        <v>339</v>
      </c>
      <c r="D19" s="4">
        <v>20</v>
      </c>
    </row>
    <row r="20" spans="1:4" ht="15" x14ac:dyDescent="0.25">
      <c r="A20" s="9" t="s">
        <v>280</v>
      </c>
      <c r="B20" s="4">
        <v>19</v>
      </c>
      <c r="C20" s="4" t="s">
        <v>218</v>
      </c>
      <c r="D20" s="4">
        <v>68</v>
      </c>
    </row>
    <row r="21" spans="1:4" ht="15" x14ac:dyDescent="0.25">
      <c r="A21" s="9" t="s">
        <v>190</v>
      </c>
      <c r="B21" s="4">
        <v>20</v>
      </c>
      <c r="C21" s="4" t="s">
        <v>479</v>
      </c>
      <c r="D21" s="4">
        <v>5</v>
      </c>
    </row>
    <row r="22" spans="1:4" ht="15" x14ac:dyDescent="0.25">
      <c r="A22" s="9" t="s">
        <v>185</v>
      </c>
      <c r="B22" s="4">
        <v>21</v>
      </c>
      <c r="C22" s="4" t="s">
        <v>228</v>
      </c>
      <c r="D22" s="4">
        <v>37</v>
      </c>
    </row>
    <row r="23" spans="1:4" ht="15" x14ac:dyDescent="0.25">
      <c r="A23" s="9" t="s">
        <v>274</v>
      </c>
      <c r="B23" s="4">
        <v>22</v>
      </c>
      <c r="C23" s="4" t="s">
        <v>223</v>
      </c>
      <c r="D23" s="4">
        <v>10</v>
      </c>
    </row>
    <row r="24" spans="1:4" x14ac:dyDescent="0.3">
      <c r="A24" s="9" t="s">
        <v>292</v>
      </c>
      <c r="B24" s="4">
        <v>23</v>
      </c>
      <c r="C24" s="4" t="s">
        <v>480</v>
      </c>
      <c r="D24" s="4">
        <v>6</v>
      </c>
    </row>
    <row r="25" spans="1:4" x14ac:dyDescent="0.3">
      <c r="A25" s="9" t="s">
        <v>181</v>
      </c>
      <c r="B25" s="4">
        <v>24</v>
      </c>
      <c r="C25" s="4" t="s">
        <v>331</v>
      </c>
      <c r="D25" s="4">
        <v>31</v>
      </c>
    </row>
    <row r="26" spans="1:4" x14ac:dyDescent="0.3">
      <c r="A26" s="9" t="s">
        <v>266</v>
      </c>
      <c r="B26" s="4">
        <v>25</v>
      </c>
      <c r="C26" s="4" t="s">
        <v>481</v>
      </c>
      <c r="D26" s="4">
        <v>33</v>
      </c>
    </row>
    <row r="27" spans="1:4" x14ac:dyDescent="0.3">
      <c r="A27" s="9" t="s">
        <v>316</v>
      </c>
      <c r="B27" s="4">
        <v>26</v>
      </c>
      <c r="C27" s="4" t="s">
        <v>482</v>
      </c>
      <c r="D27" s="4">
        <v>5</v>
      </c>
    </row>
    <row r="28" spans="1:4" x14ac:dyDescent="0.3">
      <c r="A28" s="9" t="s">
        <v>186</v>
      </c>
      <c r="B28" s="4">
        <v>27</v>
      </c>
      <c r="C28" s="4" t="s">
        <v>208</v>
      </c>
      <c r="D28" s="4">
        <v>73</v>
      </c>
    </row>
    <row r="29" spans="1:4" x14ac:dyDescent="0.3">
      <c r="A29" s="9" t="s">
        <v>581</v>
      </c>
      <c r="B29" s="4">
        <v>28</v>
      </c>
      <c r="C29" s="4" t="s">
        <v>222</v>
      </c>
      <c r="D29" s="4">
        <v>7</v>
      </c>
    </row>
    <row r="30" spans="1:4" x14ac:dyDescent="0.3">
      <c r="A30" s="9" t="s">
        <v>288</v>
      </c>
      <c r="B30" s="4">
        <v>29</v>
      </c>
      <c r="C30" s="4" t="s">
        <v>238</v>
      </c>
      <c r="D30" s="4">
        <v>20</v>
      </c>
    </row>
    <row r="31" spans="1:4" x14ac:dyDescent="0.3">
      <c r="A31" s="9" t="s">
        <v>188</v>
      </c>
      <c r="B31" s="4">
        <v>30</v>
      </c>
      <c r="C31" s="4" t="s">
        <v>222</v>
      </c>
      <c r="D31" s="4">
        <v>9</v>
      </c>
    </row>
    <row r="32" spans="1:4" x14ac:dyDescent="0.3">
      <c r="A32" s="9" t="s">
        <v>283</v>
      </c>
      <c r="B32" s="4">
        <v>31</v>
      </c>
      <c r="C32" s="4" t="s">
        <v>342</v>
      </c>
      <c r="D32" s="4">
        <v>14</v>
      </c>
    </row>
    <row r="33" spans="1:4" x14ac:dyDescent="0.3">
      <c r="A33" s="9" t="s">
        <v>178</v>
      </c>
      <c r="B33" s="4">
        <v>32</v>
      </c>
      <c r="C33" s="4" t="s">
        <v>227</v>
      </c>
      <c r="D33" s="4">
        <v>7</v>
      </c>
    </row>
    <row r="34" spans="1:4" x14ac:dyDescent="0.3">
      <c r="A34" s="9" t="s">
        <v>179</v>
      </c>
      <c r="B34" s="4">
        <v>33</v>
      </c>
      <c r="C34" s="4" t="s">
        <v>335</v>
      </c>
      <c r="D34" s="4">
        <v>7</v>
      </c>
    </row>
    <row r="35" spans="1:4" x14ac:dyDescent="0.3">
      <c r="A35" s="9" t="s">
        <v>284</v>
      </c>
      <c r="B35" s="4">
        <v>34</v>
      </c>
      <c r="C35" s="4" t="s">
        <v>225</v>
      </c>
      <c r="D35" s="4">
        <v>22</v>
      </c>
    </row>
    <row r="36" spans="1:4" x14ac:dyDescent="0.3">
      <c r="A36" s="9" t="s">
        <v>317</v>
      </c>
      <c r="B36" s="4">
        <v>35</v>
      </c>
      <c r="C36" s="4" t="s">
        <v>483</v>
      </c>
      <c r="D36" s="4">
        <v>7</v>
      </c>
    </row>
    <row r="37" spans="1:4" x14ac:dyDescent="0.3">
      <c r="A37" s="9" t="s">
        <v>206</v>
      </c>
      <c r="B37" s="4">
        <v>36</v>
      </c>
      <c r="C37" s="4" t="s">
        <v>483</v>
      </c>
      <c r="D37" s="4">
        <v>8</v>
      </c>
    </row>
    <row r="38" spans="1:4" x14ac:dyDescent="0.3">
      <c r="A38" s="9" t="s">
        <v>318</v>
      </c>
      <c r="B38" s="4">
        <v>37</v>
      </c>
      <c r="C38" s="4" t="s">
        <v>323</v>
      </c>
      <c r="D38" s="4">
        <v>5</v>
      </c>
    </row>
    <row r="39" spans="1:4" x14ac:dyDescent="0.3">
      <c r="A39" s="9" t="s">
        <v>189</v>
      </c>
      <c r="B39" s="4">
        <v>38</v>
      </c>
      <c r="C39" s="4" t="s">
        <v>217</v>
      </c>
      <c r="D39" s="4">
        <v>24</v>
      </c>
    </row>
    <row r="40" spans="1:4" x14ac:dyDescent="0.3">
      <c r="A40" s="9" t="s">
        <v>370</v>
      </c>
      <c r="B40" s="4">
        <v>39</v>
      </c>
      <c r="C40" s="4" t="s">
        <v>484</v>
      </c>
      <c r="D40" s="4">
        <v>17</v>
      </c>
    </row>
    <row r="41" spans="1:4" x14ac:dyDescent="0.3">
      <c r="A41" s="9" t="s">
        <v>295</v>
      </c>
      <c r="B41" s="4">
        <v>40</v>
      </c>
      <c r="C41" s="4" t="s">
        <v>485</v>
      </c>
      <c r="D41" s="4">
        <v>7</v>
      </c>
    </row>
    <row r="42" spans="1:4" x14ac:dyDescent="0.3">
      <c r="A42" s="9" t="s">
        <v>304</v>
      </c>
      <c r="B42" s="4">
        <v>41</v>
      </c>
      <c r="C42" s="4" t="s">
        <v>486</v>
      </c>
      <c r="D42" s="4">
        <v>11</v>
      </c>
    </row>
    <row r="43" spans="1:4" x14ac:dyDescent="0.3">
      <c r="A43" s="9" t="s">
        <v>308</v>
      </c>
      <c r="B43" s="4">
        <v>42</v>
      </c>
      <c r="C43" s="4" t="s">
        <v>324</v>
      </c>
      <c r="D43" s="4">
        <v>6</v>
      </c>
    </row>
    <row r="44" spans="1:4" x14ac:dyDescent="0.3">
      <c r="A44" s="9" t="s">
        <v>182</v>
      </c>
      <c r="B44" s="4">
        <v>43</v>
      </c>
      <c r="C44" s="4" t="s">
        <v>487</v>
      </c>
      <c r="D44" s="4">
        <v>21</v>
      </c>
    </row>
    <row r="45" spans="1:4" x14ac:dyDescent="0.3">
      <c r="A45" s="9" t="s">
        <v>309</v>
      </c>
      <c r="B45" s="4">
        <v>44</v>
      </c>
      <c r="C45" s="4" t="s">
        <v>488</v>
      </c>
      <c r="D45" s="4">
        <v>17</v>
      </c>
    </row>
    <row r="46" spans="1:4" x14ac:dyDescent="0.3">
      <c r="A46" s="9" t="s">
        <v>311</v>
      </c>
      <c r="B46" s="4">
        <v>45</v>
      </c>
      <c r="C46" s="4" t="s">
        <v>489</v>
      </c>
      <c r="D46" s="4">
        <v>44</v>
      </c>
    </row>
    <row r="47" spans="1:4" x14ac:dyDescent="0.3">
      <c r="A47" s="9" t="s">
        <v>276</v>
      </c>
      <c r="B47" s="4">
        <v>46</v>
      </c>
      <c r="C47" s="4" t="s">
        <v>490</v>
      </c>
      <c r="D47" s="4">
        <v>8</v>
      </c>
    </row>
  </sheetData>
  <autoFilter ref="A1:D47"/>
  <conditionalFormatting sqref="A2:C47">
    <cfRule type="expression" dxfId="58" priority="5">
      <formula>MOD(ROW(),2)=0</formula>
    </cfRule>
  </conditionalFormatting>
  <conditionalFormatting sqref="D2:D47">
    <cfRule type="expression" dxfId="57" priority="4">
      <formula>MOD(ROW(),2)=0</formula>
    </cfRule>
  </conditionalFormatting>
  <conditionalFormatting sqref="A1:B1">
    <cfRule type="expression" dxfId="56" priority="2">
      <formula>MOD(ROW(),2)=0</formula>
    </cfRule>
  </conditionalFormatting>
  <conditionalFormatting sqref="C1">
    <cfRule type="expression" dxfId="55" priority="3">
      <formula>MOD(ROW(),2)=0</formula>
    </cfRule>
  </conditionalFormatting>
  <conditionalFormatting sqref="D1">
    <cfRule type="expression" dxfId="54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31"/>
  <sheetViews>
    <sheetView topLeftCell="A10" workbookViewId="0">
      <selection activeCell="A33" sqref="A33"/>
    </sheetView>
  </sheetViews>
  <sheetFormatPr defaultRowHeight="14.4" x14ac:dyDescent="0.3"/>
  <cols>
    <col min="1" max="1" width="18" bestFit="1" customWidth="1"/>
    <col min="2" max="2" width="13.88671875" bestFit="1" customWidth="1"/>
    <col min="3" max="3" width="31.88671875" bestFit="1" customWidth="1"/>
    <col min="4" max="4" width="9.33203125" bestFit="1" customWidth="1"/>
  </cols>
  <sheetData>
    <row r="1" spans="1:4" ht="18" customHeight="1" x14ac:dyDescent="0.25">
      <c r="A1" s="2" t="s">
        <v>176</v>
      </c>
      <c r="B1" s="2" t="s">
        <v>1</v>
      </c>
      <c r="C1" s="2" t="s">
        <v>372</v>
      </c>
      <c r="D1" s="2" t="s">
        <v>0</v>
      </c>
    </row>
    <row r="2" spans="1:4" ht="15" x14ac:dyDescent="0.25">
      <c r="A2" s="9" t="s">
        <v>250</v>
      </c>
      <c r="B2" s="4">
        <v>1</v>
      </c>
      <c r="C2" s="4" t="s">
        <v>492</v>
      </c>
      <c r="D2" s="4">
        <v>69</v>
      </c>
    </row>
    <row r="3" spans="1:4" ht="15" x14ac:dyDescent="0.25">
      <c r="A3" s="9" t="s">
        <v>240</v>
      </c>
      <c r="B3" s="4">
        <v>2</v>
      </c>
      <c r="C3" s="4" t="s">
        <v>492</v>
      </c>
      <c r="D3" s="4">
        <v>54</v>
      </c>
    </row>
    <row r="4" spans="1:4" ht="15" x14ac:dyDescent="0.25">
      <c r="A4" s="9" t="s">
        <v>177</v>
      </c>
      <c r="B4" s="4">
        <v>3</v>
      </c>
      <c r="C4" s="4" t="s">
        <v>493</v>
      </c>
      <c r="D4" s="4">
        <v>16</v>
      </c>
    </row>
    <row r="5" spans="1:4" ht="15" x14ac:dyDescent="0.25">
      <c r="A5" s="9" t="s">
        <v>243</v>
      </c>
      <c r="B5" s="4">
        <v>4</v>
      </c>
      <c r="C5" s="4" t="s">
        <v>493</v>
      </c>
      <c r="D5" s="4">
        <v>38</v>
      </c>
    </row>
    <row r="6" spans="1:4" ht="15" x14ac:dyDescent="0.25">
      <c r="A6" s="9" t="s">
        <v>325</v>
      </c>
      <c r="B6" s="4">
        <v>5</v>
      </c>
      <c r="C6" s="4" t="s">
        <v>494</v>
      </c>
      <c r="D6" s="4">
        <v>8</v>
      </c>
    </row>
    <row r="7" spans="1:4" ht="15" x14ac:dyDescent="0.25">
      <c r="A7" s="9" t="s">
        <v>202</v>
      </c>
      <c r="B7" s="4">
        <v>6</v>
      </c>
      <c r="C7" s="4" t="s">
        <v>494</v>
      </c>
      <c r="D7" s="4">
        <v>10</v>
      </c>
    </row>
    <row r="8" spans="1:4" ht="15" x14ac:dyDescent="0.25">
      <c r="A8" s="9" t="s">
        <v>249</v>
      </c>
      <c r="B8" s="4">
        <v>7</v>
      </c>
      <c r="C8" s="4" t="s">
        <v>494</v>
      </c>
      <c r="D8" s="4">
        <v>22</v>
      </c>
    </row>
    <row r="9" spans="1:4" ht="15" x14ac:dyDescent="0.25">
      <c r="A9" s="9" t="s">
        <v>251</v>
      </c>
      <c r="B9" s="4">
        <v>8</v>
      </c>
      <c r="C9" s="4" t="s">
        <v>495</v>
      </c>
      <c r="D9" s="4">
        <v>14</v>
      </c>
    </row>
    <row r="10" spans="1:4" ht="15" x14ac:dyDescent="0.25">
      <c r="A10" s="9" t="s">
        <v>178</v>
      </c>
      <c r="B10" s="4">
        <v>9</v>
      </c>
      <c r="C10" s="4" t="s">
        <v>495</v>
      </c>
      <c r="D10" s="4">
        <v>5</v>
      </c>
    </row>
    <row r="11" spans="1:4" ht="15" x14ac:dyDescent="0.25">
      <c r="A11" s="9" t="s">
        <v>244</v>
      </c>
      <c r="B11" s="4">
        <v>10</v>
      </c>
      <c r="C11" s="4" t="s">
        <v>495</v>
      </c>
      <c r="D11" s="4">
        <v>10</v>
      </c>
    </row>
    <row r="12" spans="1:4" ht="15" x14ac:dyDescent="0.25">
      <c r="A12" s="9" t="s">
        <v>258</v>
      </c>
      <c r="B12" s="4">
        <v>11</v>
      </c>
      <c r="C12" s="4" t="s">
        <v>495</v>
      </c>
      <c r="D12" s="4">
        <v>19</v>
      </c>
    </row>
    <row r="13" spans="1:4" ht="15" x14ac:dyDescent="0.25">
      <c r="A13" s="9" t="s">
        <v>280</v>
      </c>
      <c r="B13" s="4">
        <v>12</v>
      </c>
      <c r="C13" s="4" t="s">
        <v>496</v>
      </c>
      <c r="D13" s="4">
        <v>13</v>
      </c>
    </row>
    <row r="14" spans="1:4" ht="15" x14ac:dyDescent="0.25">
      <c r="A14" s="9" t="s">
        <v>206</v>
      </c>
      <c r="B14" s="4">
        <v>13</v>
      </c>
      <c r="C14" s="4" t="s">
        <v>497</v>
      </c>
      <c r="D14" s="4">
        <v>25</v>
      </c>
    </row>
    <row r="15" spans="1:4" ht="15" x14ac:dyDescent="0.25">
      <c r="A15" s="9" t="s">
        <v>326</v>
      </c>
      <c r="B15" s="4">
        <v>14</v>
      </c>
      <c r="C15" s="4" t="s">
        <v>496</v>
      </c>
      <c r="D15" s="4">
        <v>5</v>
      </c>
    </row>
    <row r="16" spans="1:4" ht="15" x14ac:dyDescent="0.25">
      <c r="A16" s="9" t="s">
        <v>199</v>
      </c>
      <c r="B16" s="4">
        <v>15</v>
      </c>
      <c r="C16" s="4" t="s">
        <v>497</v>
      </c>
      <c r="D16" s="4">
        <v>24</v>
      </c>
    </row>
    <row r="17" spans="1:4" ht="15" x14ac:dyDescent="0.25">
      <c r="A17" s="9" t="s">
        <v>278</v>
      </c>
      <c r="B17" s="4">
        <v>16</v>
      </c>
      <c r="C17" s="4" t="s">
        <v>497</v>
      </c>
      <c r="D17" s="4">
        <v>33</v>
      </c>
    </row>
    <row r="18" spans="1:4" ht="15" x14ac:dyDescent="0.25">
      <c r="A18" s="9" t="s">
        <v>295</v>
      </c>
      <c r="B18" s="4">
        <v>17</v>
      </c>
      <c r="C18" s="4" t="s">
        <v>497</v>
      </c>
      <c r="D18" s="4">
        <v>23</v>
      </c>
    </row>
    <row r="19" spans="1:4" ht="15" x14ac:dyDescent="0.25">
      <c r="A19" s="9" t="s">
        <v>188</v>
      </c>
      <c r="B19" s="4">
        <v>18</v>
      </c>
      <c r="C19" s="4" t="s">
        <v>498</v>
      </c>
      <c r="D19" s="4">
        <v>7</v>
      </c>
    </row>
    <row r="20" spans="1:4" ht="15" x14ac:dyDescent="0.25">
      <c r="A20" s="9" t="s">
        <v>197</v>
      </c>
      <c r="B20" s="4">
        <v>19</v>
      </c>
      <c r="C20" s="4" t="s">
        <v>498</v>
      </c>
      <c r="D20" s="4">
        <v>5</v>
      </c>
    </row>
    <row r="21" spans="1:4" ht="15" x14ac:dyDescent="0.25">
      <c r="A21" s="9" t="s">
        <v>287</v>
      </c>
      <c r="B21" s="4">
        <v>20</v>
      </c>
      <c r="C21" s="4" t="s">
        <v>498</v>
      </c>
      <c r="D21" s="4">
        <v>14</v>
      </c>
    </row>
    <row r="22" spans="1:4" ht="15" x14ac:dyDescent="0.25">
      <c r="A22" s="9" t="s">
        <v>310</v>
      </c>
      <c r="B22" s="4">
        <v>21</v>
      </c>
      <c r="C22" s="4" t="s">
        <v>498</v>
      </c>
      <c r="D22" s="4">
        <v>8</v>
      </c>
    </row>
    <row r="23" spans="1:4" ht="15" x14ac:dyDescent="0.25">
      <c r="A23" s="9" t="s">
        <v>371</v>
      </c>
      <c r="B23" s="4">
        <v>22</v>
      </c>
      <c r="C23" s="4" t="s">
        <v>498</v>
      </c>
      <c r="D23" s="4">
        <v>11</v>
      </c>
    </row>
    <row r="24" spans="1:4" ht="15" x14ac:dyDescent="0.25">
      <c r="A24" s="9" t="s">
        <v>491</v>
      </c>
      <c r="B24" s="4">
        <v>23</v>
      </c>
      <c r="C24" s="4" t="s">
        <v>498</v>
      </c>
      <c r="D24" s="4">
        <v>8</v>
      </c>
    </row>
    <row r="25" spans="1:4" ht="15" x14ac:dyDescent="0.25">
      <c r="A25" s="9" t="s">
        <v>309</v>
      </c>
      <c r="B25" s="4">
        <v>24</v>
      </c>
      <c r="C25" s="4" t="s">
        <v>498</v>
      </c>
      <c r="D25" s="4">
        <v>7</v>
      </c>
    </row>
    <row r="26" spans="1:4" ht="15" x14ac:dyDescent="0.25">
      <c r="A26" s="9" t="s">
        <v>305</v>
      </c>
      <c r="B26" s="4">
        <v>25</v>
      </c>
      <c r="C26" s="4" t="s">
        <v>498</v>
      </c>
      <c r="D26" s="4">
        <v>25</v>
      </c>
    </row>
    <row r="27" spans="1:4" ht="15" x14ac:dyDescent="0.25">
      <c r="A27" s="9" t="s">
        <v>185</v>
      </c>
      <c r="B27" s="4">
        <v>26</v>
      </c>
      <c r="C27" s="4" t="s">
        <v>498</v>
      </c>
      <c r="D27" s="4">
        <v>54</v>
      </c>
    </row>
    <row r="28" spans="1:4" ht="15" x14ac:dyDescent="0.25">
      <c r="A28" s="10" t="s">
        <v>201</v>
      </c>
      <c r="B28" s="4">
        <v>27</v>
      </c>
      <c r="C28" s="11" t="s">
        <v>498</v>
      </c>
      <c r="D28" s="4">
        <v>45</v>
      </c>
    </row>
    <row r="29" spans="1:4" ht="15" x14ac:dyDescent="0.25">
      <c r="A29" s="9" t="s">
        <v>288</v>
      </c>
      <c r="B29" s="4">
        <v>28</v>
      </c>
      <c r="C29" s="4" t="s">
        <v>498</v>
      </c>
      <c r="D29" s="4">
        <v>9</v>
      </c>
    </row>
    <row r="30" spans="1:4" ht="15" x14ac:dyDescent="0.25">
      <c r="A30" s="9" t="s">
        <v>327</v>
      </c>
      <c r="B30" s="4">
        <v>29</v>
      </c>
      <c r="C30" s="4" t="s">
        <v>232</v>
      </c>
      <c r="D30" s="4">
        <v>7</v>
      </c>
    </row>
    <row r="31" spans="1:4" ht="15" x14ac:dyDescent="0.25">
      <c r="A31" s="9" t="s">
        <v>191</v>
      </c>
      <c r="B31" s="4">
        <v>30</v>
      </c>
      <c r="C31" s="4" t="s">
        <v>232</v>
      </c>
      <c r="D31" s="4">
        <v>24</v>
      </c>
    </row>
  </sheetData>
  <conditionalFormatting sqref="A29:A31 A2:A27 B2:C31">
    <cfRule type="expression" dxfId="53" priority="5">
      <formula>MOD(ROW(),2)=0</formula>
    </cfRule>
  </conditionalFormatting>
  <conditionalFormatting sqref="A28">
    <cfRule type="expression" dxfId="52" priority="6">
      <formula>MOD(ROW(),2)=0</formula>
    </cfRule>
  </conditionalFormatting>
  <conditionalFormatting sqref="C1">
    <cfRule type="expression" dxfId="51" priority="4">
      <formula>MOD(ROW(),2)=0</formula>
    </cfRule>
  </conditionalFormatting>
  <conditionalFormatting sqref="A1:B1">
    <cfRule type="expression" dxfId="50" priority="3">
      <formula>MOD(ROW(),2)=0</formula>
    </cfRule>
  </conditionalFormatting>
  <conditionalFormatting sqref="D1">
    <cfRule type="expression" dxfId="49" priority="2">
      <formula>MOD(ROW(),2)=0</formula>
    </cfRule>
  </conditionalFormatting>
  <conditionalFormatting sqref="D2:D31">
    <cfRule type="expression" dxfId="48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28"/>
  <sheetViews>
    <sheetView topLeftCell="A6" workbookViewId="0">
      <selection activeCell="A29" sqref="A29"/>
    </sheetView>
  </sheetViews>
  <sheetFormatPr defaultRowHeight="14.4" x14ac:dyDescent="0.3"/>
  <cols>
    <col min="1" max="1" width="21.5546875" bestFit="1" customWidth="1"/>
    <col min="2" max="2" width="13.88671875" bestFit="1" customWidth="1"/>
    <col min="3" max="3" width="31.88671875" bestFit="1" customWidth="1"/>
    <col min="4" max="4" width="9.33203125" bestFit="1" customWidth="1"/>
  </cols>
  <sheetData>
    <row r="1" spans="1:4" ht="18" customHeight="1" x14ac:dyDescent="0.25">
      <c r="A1" s="2" t="s">
        <v>176</v>
      </c>
      <c r="B1" s="2" t="s">
        <v>1</v>
      </c>
      <c r="C1" s="2" t="s">
        <v>372</v>
      </c>
      <c r="D1" s="2" t="s">
        <v>0</v>
      </c>
    </row>
    <row r="2" spans="1:4" ht="15" x14ac:dyDescent="0.25">
      <c r="A2" s="9" t="s">
        <v>240</v>
      </c>
      <c r="B2" s="4">
        <v>1</v>
      </c>
      <c r="C2" s="4" t="s">
        <v>499</v>
      </c>
      <c r="D2" s="4">
        <v>46</v>
      </c>
    </row>
    <row r="3" spans="1:4" ht="15" x14ac:dyDescent="0.25">
      <c r="A3" s="9" t="s">
        <v>189</v>
      </c>
      <c r="B3" s="4">
        <v>2</v>
      </c>
      <c r="C3" s="4" t="s">
        <v>212</v>
      </c>
      <c r="D3" s="4">
        <v>6</v>
      </c>
    </row>
    <row r="4" spans="1:4" ht="15" x14ac:dyDescent="0.25">
      <c r="A4" s="9" t="s">
        <v>256</v>
      </c>
      <c r="B4" s="4">
        <v>3</v>
      </c>
      <c r="C4" s="4" t="s">
        <v>500</v>
      </c>
      <c r="D4" s="4">
        <v>14</v>
      </c>
    </row>
    <row r="5" spans="1:4" ht="15" x14ac:dyDescent="0.25">
      <c r="A5" s="9" t="s">
        <v>202</v>
      </c>
      <c r="B5" s="4">
        <v>4</v>
      </c>
      <c r="C5" s="4" t="s">
        <v>500</v>
      </c>
      <c r="D5" s="4">
        <v>12</v>
      </c>
    </row>
    <row r="6" spans="1:4" ht="15" x14ac:dyDescent="0.25">
      <c r="A6" s="9" t="s">
        <v>190</v>
      </c>
      <c r="B6" s="4">
        <v>5</v>
      </c>
      <c r="C6" s="4" t="s">
        <v>219</v>
      </c>
      <c r="D6" s="4">
        <v>5</v>
      </c>
    </row>
    <row r="7" spans="1:4" ht="15" x14ac:dyDescent="0.25">
      <c r="A7" s="9" t="s">
        <v>185</v>
      </c>
      <c r="B7" s="4">
        <v>6</v>
      </c>
      <c r="C7" s="4" t="s">
        <v>501</v>
      </c>
      <c r="D7" s="4">
        <v>48</v>
      </c>
    </row>
    <row r="8" spans="1:4" ht="15" x14ac:dyDescent="0.25">
      <c r="A8" s="9" t="s">
        <v>201</v>
      </c>
      <c r="B8" s="4">
        <v>7</v>
      </c>
      <c r="C8" s="4" t="s">
        <v>502</v>
      </c>
      <c r="D8" s="4">
        <v>32</v>
      </c>
    </row>
    <row r="9" spans="1:4" ht="15" x14ac:dyDescent="0.25">
      <c r="A9" s="9" t="s">
        <v>261</v>
      </c>
      <c r="B9" s="4">
        <v>8</v>
      </c>
      <c r="C9" s="4" t="s">
        <v>503</v>
      </c>
      <c r="D9" s="4">
        <v>13</v>
      </c>
    </row>
    <row r="10" spans="1:4" ht="15" x14ac:dyDescent="0.25">
      <c r="A10" s="9" t="s">
        <v>243</v>
      </c>
      <c r="B10" s="4">
        <v>9</v>
      </c>
      <c r="C10" s="4" t="s">
        <v>503</v>
      </c>
      <c r="D10" s="4">
        <v>5</v>
      </c>
    </row>
    <row r="11" spans="1:4" ht="15" x14ac:dyDescent="0.25">
      <c r="A11" s="9" t="s">
        <v>266</v>
      </c>
      <c r="B11" s="4">
        <v>10</v>
      </c>
      <c r="C11" s="4" t="s">
        <v>503</v>
      </c>
      <c r="D11" s="4">
        <v>10</v>
      </c>
    </row>
    <row r="12" spans="1:4" ht="15" x14ac:dyDescent="0.25">
      <c r="A12" s="9" t="s">
        <v>282</v>
      </c>
      <c r="B12" s="4">
        <v>11</v>
      </c>
      <c r="C12" s="4" t="s">
        <v>503</v>
      </c>
      <c r="D12" s="4">
        <v>8</v>
      </c>
    </row>
    <row r="13" spans="1:4" ht="15" x14ac:dyDescent="0.25">
      <c r="A13" s="9" t="s">
        <v>284</v>
      </c>
      <c r="B13" s="4">
        <v>12</v>
      </c>
      <c r="C13" s="4" t="s">
        <v>504</v>
      </c>
      <c r="D13" s="4">
        <v>27</v>
      </c>
    </row>
    <row r="14" spans="1:4" ht="15" x14ac:dyDescent="0.25">
      <c r="A14" s="9" t="s">
        <v>305</v>
      </c>
      <c r="B14" s="4">
        <v>13</v>
      </c>
      <c r="C14" s="4" t="s">
        <v>503</v>
      </c>
      <c r="D14" s="4">
        <v>5</v>
      </c>
    </row>
    <row r="15" spans="1:4" ht="15" x14ac:dyDescent="0.25">
      <c r="A15" s="9" t="s">
        <v>251</v>
      </c>
      <c r="B15" s="4">
        <v>14</v>
      </c>
      <c r="C15" s="4" t="s">
        <v>504</v>
      </c>
      <c r="D15" s="4">
        <v>31</v>
      </c>
    </row>
    <row r="16" spans="1:4" ht="15" x14ac:dyDescent="0.25">
      <c r="A16" s="9" t="s">
        <v>280</v>
      </c>
      <c r="B16" s="4">
        <v>15</v>
      </c>
      <c r="C16" s="4" t="s">
        <v>503</v>
      </c>
      <c r="D16" s="4">
        <v>9</v>
      </c>
    </row>
    <row r="17" spans="1:4" ht="15" x14ac:dyDescent="0.25">
      <c r="A17" s="9" t="s">
        <v>199</v>
      </c>
      <c r="B17" s="4">
        <v>16</v>
      </c>
      <c r="C17" s="4" t="s">
        <v>505</v>
      </c>
      <c r="D17" s="4">
        <v>34</v>
      </c>
    </row>
    <row r="18" spans="1:4" ht="15" x14ac:dyDescent="0.25">
      <c r="A18" s="9" t="s">
        <v>184</v>
      </c>
      <c r="B18" s="4">
        <v>17</v>
      </c>
      <c r="C18" s="4" t="s">
        <v>230</v>
      </c>
      <c r="D18" s="4">
        <v>6</v>
      </c>
    </row>
    <row r="19" spans="1:4" ht="15" x14ac:dyDescent="0.25">
      <c r="A19" s="9" t="s">
        <v>241</v>
      </c>
      <c r="B19" s="4">
        <v>18</v>
      </c>
      <c r="C19" s="4" t="s">
        <v>230</v>
      </c>
      <c r="D19" s="4">
        <v>8</v>
      </c>
    </row>
    <row r="20" spans="1:4" ht="15" x14ac:dyDescent="0.25">
      <c r="A20" s="9" t="s">
        <v>206</v>
      </c>
      <c r="B20" s="4">
        <v>19</v>
      </c>
      <c r="C20" s="4" t="s">
        <v>230</v>
      </c>
      <c r="D20" s="4">
        <v>9</v>
      </c>
    </row>
    <row r="21" spans="1:4" ht="15" x14ac:dyDescent="0.25">
      <c r="A21" s="9" t="s">
        <v>278</v>
      </c>
      <c r="B21" s="4">
        <v>20</v>
      </c>
      <c r="C21" s="4" t="s">
        <v>230</v>
      </c>
      <c r="D21" s="4">
        <v>15</v>
      </c>
    </row>
    <row r="22" spans="1:4" ht="15" x14ac:dyDescent="0.25">
      <c r="A22" s="9" t="s">
        <v>191</v>
      </c>
      <c r="B22" s="4">
        <v>21</v>
      </c>
      <c r="C22" s="4" t="s">
        <v>506</v>
      </c>
      <c r="D22" s="4">
        <v>37</v>
      </c>
    </row>
    <row r="23" spans="1:4" ht="15" x14ac:dyDescent="0.25">
      <c r="A23" s="9" t="s">
        <v>287</v>
      </c>
      <c r="B23" s="4">
        <v>22</v>
      </c>
      <c r="C23" s="4" t="s">
        <v>507</v>
      </c>
      <c r="D23" s="4">
        <v>6</v>
      </c>
    </row>
    <row r="24" spans="1:4" ht="15" x14ac:dyDescent="0.25">
      <c r="A24" s="9" t="s">
        <v>250</v>
      </c>
      <c r="B24" s="4">
        <v>23</v>
      </c>
      <c r="C24" s="4" t="s">
        <v>506</v>
      </c>
      <c r="D24" s="4">
        <v>49</v>
      </c>
    </row>
    <row r="25" spans="1:4" ht="15" x14ac:dyDescent="0.25">
      <c r="A25" s="9" t="s">
        <v>329</v>
      </c>
      <c r="B25" s="4">
        <v>24</v>
      </c>
      <c r="C25" s="4" t="s">
        <v>507</v>
      </c>
      <c r="D25" s="4">
        <v>5</v>
      </c>
    </row>
    <row r="26" spans="1:4" ht="15" x14ac:dyDescent="0.25">
      <c r="A26" s="9" t="s">
        <v>194</v>
      </c>
      <c r="B26" s="4">
        <v>25</v>
      </c>
      <c r="C26" s="4" t="s">
        <v>508</v>
      </c>
      <c r="D26" s="4">
        <v>7</v>
      </c>
    </row>
    <row r="27" spans="1:4" ht="15" x14ac:dyDescent="0.25">
      <c r="A27" s="9" t="s">
        <v>371</v>
      </c>
      <c r="B27" s="4">
        <v>26</v>
      </c>
      <c r="C27" s="4" t="s">
        <v>509</v>
      </c>
      <c r="D27" s="4">
        <v>12</v>
      </c>
    </row>
    <row r="28" spans="1:4" ht="15" x14ac:dyDescent="0.25">
      <c r="A28" s="9" t="s">
        <v>310</v>
      </c>
      <c r="B28" s="4">
        <v>27</v>
      </c>
      <c r="C28" s="4" t="s">
        <v>510</v>
      </c>
      <c r="D28" s="4">
        <v>5</v>
      </c>
    </row>
  </sheetData>
  <conditionalFormatting sqref="D26:D27">
    <cfRule type="expression" dxfId="47" priority="3">
      <formula>MOD(ROW(),2)=0</formula>
    </cfRule>
  </conditionalFormatting>
  <conditionalFormatting sqref="A25:C25">
    <cfRule type="expression" dxfId="46" priority="2">
      <formula>MOD(ROW(),2)=0</formula>
    </cfRule>
  </conditionalFormatting>
  <conditionalFormatting sqref="D25">
    <cfRule type="expression" dxfId="45" priority="1">
      <formula>MOD(ROW(),2)=0</formula>
    </cfRule>
  </conditionalFormatting>
  <conditionalFormatting sqref="A2:C24 A26:B28">
    <cfRule type="expression" dxfId="44" priority="8">
      <formula>MOD(ROW(),2)=0</formula>
    </cfRule>
  </conditionalFormatting>
  <conditionalFormatting sqref="C26:C28">
    <cfRule type="expression" dxfId="43" priority="9">
      <formula>MOD(ROW(),2)=0</formula>
    </cfRule>
  </conditionalFormatting>
  <conditionalFormatting sqref="C1">
    <cfRule type="expression" dxfId="42" priority="7">
      <formula>MOD(ROW(),2)=0</formula>
    </cfRule>
  </conditionalFormatting>
  <conditionalFormatting sqref="A1:B1">
    <cfRule type="expression" dxfId="41" priority="6">
      <formula>MOD(ROW(),2)=0</formula>
    </cfRule>
  </conditionalFormatting>
  <conditionalFormatting sqref="D1">
    <cfRule type="expression" dxfId="40" priority="5">
      <formula>MOD(ROW(),2)=0</formula>
    </cfRule>
  </conditionalFormatting>
  <conditionalFormatting sqref="D2:D24 D28">
    <cfRule type="expression" dxfId="39" priority="4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7"/>
  <sheetViews>
    <sheetView topLeftCell="A5" workbookViewId="0">
      <selection activeCell="A27" sqref="A27"/>
    </sheetView>
  </sheetViews>
  <sheetFormatPr defaultRowHeight="14.4" x14ac:dyDescent="0.3"/>
  <cols>
    <col min="1" max="1" width="19" bestFit="1" customWidth="1"/>
    <col min="2" max="2" width="13.88671875" bestFit="1" customWidth="1"/>
    <col min="3" max="3" width="31.88671875" bestFit="1" customWidth="1"/>
    <col min="4" max="4" width="9.33203125" bestFit="1" customWidth="1"/>
  </cols>
  <sheetData>
    <row r="1" spans="1:4" ht="18" customHeight="1" x14ac:dyDescent="0.25">
      <c r="A1" s="2" t="s">
        <v>176</v>
      </c>
      <c r="B1" s="2" t="s">
        <v>1</v>
      </c>
      <c r="C1" s="2" t="s">
        <v>372</v>
      </c>
      <c r="D1" s="2" t="s">
        <v>0</v>
      </c>
    </row>
    <row r="2" spans="1:4" ht="15" x14ac:dyDescent="0.25">
      <c r="A2" s="9" t="s">
        <v>240</v>
      </c>
      <c r="B2" s="4">
        <v>1</v>
      </c>
      <c r="C2" s="4" t="s">
        <v>511</v>
      </c>
      <c r="D2" s="4">
        <v>85</v>
      </c>
    </row>
    <row r="3" spans="1:4" ht="15" x14ac:dyDescent="0.25">
      <c r="A3" s="9" t="s">
        <v>241</v>
      </c>
      <c r="B3" s="4">
        <v>2</v>
      </c>
      <c r="C3" s="4" t="s">
        <v>512</v>
      </c>
      <c r="D3" s="4">
        <v>27</v>
      </c>
    </row>
    <row r="4" spans="1:4" ht="15" x14ac:dyDescent="0.25">
      <c r="A4" s="9" t="s">
        <v>263</v>
      </c>
      <c r="B4" s="4">
        <v>3</v>
      </c>
      <c r="C4" s="4" t="s">
        <v>513</v>
      </c>
      <c r="D4" s="4">
        <v>15</v>
      </c>
    </row>
    <row r="5" spans="1:4" ht="15" x14ac:dyDescent="0.25">
      <c r="A5" s="9" t="s">
        <v>199</v>
      </c>
      <c r="B5" s="4">
        <v>4</v>
      </c>
      <c r="C5" s="4" t="s">
        <v>514</v>
      </c>
      <c r="D5" s="4">
        <v>31</v>
      </c>
    </row>
    <row r="6" spans="1:4" ht="15" x14ac:dyDescent="0.25">
      <c r="A6" s="9" t="s">
        <v>259</v>
      </c>
      <c r="B6" s="4">
        <v>5</v>
      </c>
      <c r="C6" s="4" t="s">
        <v>515</v>
      </c>
      <c r="D6" s="4">
        <v>5</v>
      </c>
    </row>
    <row r="7" spans="1:4" ht="15" x14ac:dyDescent="0.25">
      <c r="A7" s="9" t="s">
        <v>292</v>
      </c>
      <c r="B7" s="4">
        <v>6</v>
      </c>
      <c r="C7" s="4" t="s">
        <v>516</v>
      </c>
      <c r="D7" s="4">
        <v>6</v>
      </c>
    </row>
    <row r="8" spans="1:4" ht="15" x14ac:dyDescent="0.25">
      <c r="A8" s="9" t="s">
        <v>262</v>
      </c>
      <c r="B8" s="4">
        <v>7</v>
      </c>
      <c r="C8" s="4" t="s">
        <v>517</v>
      </c>
      <c r="D8" s="4">
        <v>11</v>
      </c>
    </row>
    <row r="9" spans="1:4" ht="15" x14ac:dyDescent="0.25">
      <c r="A9" s="9" t="s">
        <v>250</v>
      </c>
      <c r="B9" s="4">
        <v>8</v>
      </c>
      <c r="C9" s="4" t="s">
        <v>518</v>
      </c>
      <c r="D9" s="4">
        <v>36</v>
      </c>
    </row>
    <row r="10" spans="1:4" ht="15" x14ac:dyDescent="0.25">
      <c r="A10" s="9" t="s">
        <v>267</v>
      </c>
      <c r="B10" s="4">
        <v>9</v>
      </c>
      <c r="C10" s="4" t="s">
        <v>360</v>
      </c>
      <c r="D10" s="4">
        <v>6</v>
      </c>
    </row>
    <row r="11" spans="1:4" ht="15" x14ac:dyDescent="0.25">
      <c r="A11" s="9" t="s">
        <v>246</v>
      </c>
      <c r="B11" s="4">
        <v>10</v>
      </c>
      <c r="C11" s="4" t="s">
        <v>519</v>
      </c>
      <c r="D11" s="4">
        <v>6</v>
      </c>
    </row>
    <row r="12" spans="1:4" ht="15" x14ac:dyDescent="0.25">
      <c r="A12" s="9" t="s">
        <v>282</v>
      </c>
      <c r="B12" s="4">
        <v>11</v>
      </c>
      <c r="C12" s="4" t="s">
        <v>333</v>
      </c>
      <c r="D12" s="4">
        <v>17</v>
      </c>
    </row>
    <row r="13" spans="1:4" ht="15" x14ac:dyDescent="0.25">
      <c r="A13" s="9" t="s">
        <v>251</v>
      </c>
      <c r="B13" s="4">
        <v>12</v>
      </c>
      <c r="C13" s="4" t="s">
        <v>207</v>
      </c>
      <c r="D13" s="4">
        <v>37</v>
      </c>
    </row>
    <row r="14" spans="1:4" ht="15" x14ac:dyDescent="0.25">
      <c r="A14" s="9" t="s">
        <v>189</v>
      </c>
      <c r="B14" s="4">
        <v>13</v>
      </c>
      <c r="C14" s="4" t="s">
        <v>333</v>
      </c>
      <c r="D14" s="4">
        <v>20</v>
      </c>
    </row>
    <row r="15" spans="1:4" ht="15" x14ac:dyDescent="0.25">
      <c r="A15" s="9" t="s">
        <v>183</v>
      </c>
      <c r="B15" s="4">
        <v>14</v>
      </c>
      <c r="C15" s="4" t="s">
        <v>520</v>
      </c>
      <c r="D15" s="4">
        <v>10</v>
      </c>
    </row>
    <row r="16" spans="1:4" ht="15" x14ac:dyDescent="0.25">
      <c r="A16" s="9" t="s">
        <v>206</v>
      </c>
      <c r="B16" s="4">
        <v>15</v>
      </c>
      <c r="C16" s="4" t="s">
        <v>354</v>
      </c>
      <c r="D16" s="4">
        <v>6</v>
      </c>
    </row>
    <row r="17" spans="1:4" ht="15" x14ac:dyDescent="0.25">
      <c r="A17" s="9" t="s">
        <v>276</v>
      </c>
      <c r="B17" s="4">
        <v>16</v>
      </c>
      <c r="C17" s="4" t="s">
        <v>322</v>
      </c>
      <c r="D17" s="4">
        <v>5</v>
      </c>
    </row>
    <row r="18" spans="1:4" ht="15" x14ac:dyDescent="0.25">
      <c r="A18" s="9" t="s">
        <v>256</v>
      </c>
      <c r="B18" s="4">
        <v>17</v>
      </c>
      <c r="C18" s="4" t="s">
        <v>521</v>
      </c>
      <c r="D18" s="4">
        <v>18</v>
      </c>
    </row>
    <row r="19" spans="1:4" ht="15" x14ac:dyDescent="0.25">
      <c r="A19" s="9" t="s">
        <v>185</v>
      </c>
      <c r="B19" s="4">
        <v>18</v>
      </c>
      <c r="C19" s="4" t="s">
        <v>522</v>
      </c>
      <c r="D19" s="4">
        <v>19</v>
      </c>
    </row>
    <row r="20" spans="1:4" ht="15" x14ac:dyDescent="0.25">
      <c r="A20" s="9" t="s">
        <v>201</v>
      </c>
      <c r="B20" s="4">
        <v>19</v>
      </c>
      <c r="C20" s="4" t="s">
        <v>236</v>
      </c>
      <c r="D20" s="4">
        <v>64</v>
      </c>
    </row>
    <row r="21" spans="1:4" ht="15" x14ac:dyDescent="0.25">
      <c r="A21" s="9" t="s">
        <v>191</v>
      </c>
      <c r="B21" s="4">
        <v>20</v>
      </c>
      <c r="C21" s="4" t="s">
        <v>369</v>
      </c>
      <c r="D21" s="4">
        <v>32</v>
      </c>
    </row>
    <row r="22" spans="1:4" ht="15" x14ac:dyDescent="0.25">
      <c r="A22" s="9" t="s">
        <v>278</v>
      </c>
      <c r="B22" s="4">
        <v>21</v>
      </c>
      <c r="C22" s="4" t="s">
        <v>523</v>
      </c>
      <c r="D22" s="4">
        <v>7</v>
      </c>
    </row>
    <row r="23" spans="1:4" ht="15" x14ac:dyDescent="0.25">
      <c r="A23" s="9" t="s">
        <v>193</v>
      </c>
      <c r="B23" s="4">
        <v>22</v>
      </c>
      <c r="C23" s="4" t="s">
        <v>524</v>
      </c>
      <c r="D23" s="4">
        <v>59</v>
      </c>
    </row>
    <row r="24" spans="1:4" ht="15" x14ac:dyDescent="0.25">
      <c r="A24" s="9" t="s">
        <v>180</v>
      </c>
      <c r="B24" s="4">
        <v>23</v>
      </c>
      <c r="C24" s="4" t="s">
        <v>323</v>
      </c>
      <c r="D24" s="4">
        <v>18</v>
      </c>
    </row>
    <row r="25" spans="1:4" ht="15" x14ac:dyDescent="0.25">
      <c r="A25" s="9" t="s">
        <v>332</v>
      </c>
      <c r="B25" s="4">
        <v>24</v>
      </c>
      <c r="C25" s="4" t="s">
        <v>525</v>
      </c>
      <c r="D25" s="4">
        <v>7</v>
      </c>
    </row>
    <row r="26" spans="1:4" ht="15" x14ac:dyDescent="0.25">
      <c r="A26" s="9" t="s">
        <v>305</v>
      </c>
      <c r="B26" s="4">
        <v>25</v>
      </c>
      <c r="C26" s="4" t="s">
        <v>361</v>
      </c>
      <c r="D26" s="4">
        <v>19</v>
      </c>
    </row>
    <row r="27" spans="1:4" ht="15" x14ac:dyDescent="0.25">
      <c r="A27" s="9" t="s">
        <v>303</v>
      </c>
      <c r="B27" s="4">
        <v>26</v>
      </c>
      <c r="C27" s="4" t="s">
        <v>526</v>
      </c>
      <c r="D27" s="4">
        <v>12</v>
      </c>
    </row>
  </sheetData>
  <conditionalFormatting sqref="D26">
    <cfRule type="expression" dxfId="38" priority="3">
      <formula>MOD(ROW(),2)=0</formula>
    </cfRule>
  </conditionalFormatting>
  <conditionalFormatting sqref="A27:C27">
    <cfRule type="expression" dxfId="37" priority="2">
      <formula>MOD(ROW(),2)=0</formula>
    </cfRule>
  </conditionalFormatting>
  <conditionalFormatting sqref="D27">
    <cfRule type="expression" dxfId="36" priority="1">
      <formula>MOD(ROW(),2)=0</formula>
    </cfRule>
  </conditionalFormatting>
  <conditionalFormatting sqref="A2:C24">
    <cfRule type="expression" dxfId="35" priority="11">
      <formula>MOD(ROW(),2)=0</formula>
    </cfRule>
  </conditionalFormatting>
  <conditionalFormatting sqref="C1">
    <cfRule type="expression" dxfId="34" priority="10">
      <formula>MOD(ROW(),2)=0</formula>
    </cfRule>
  </conditionalFormatting>
  <conditionalFormatting sqref="A1:B1">
    <cfRule type="expression" dxfId="33" priority="9">
      <formula>MOD(ROW(),2)=0</formula>
    </cfRule>
  </conditionalFormatting>
  <conditionalFormatting sqref="D1">
    <cfRule type="expression" dxfId="32" priority="8">
      <formula>MOD(ROW(),2)=0</formula>
    </cfRule>
  </conditionalFormatting>
  <conditionalFormatting sqref="D2:D24">
    <cfRule type="expression" dxfId="31" priority="7">
      <formula>MOD(ROW(),2)=0</formula>
    </cfRule>
  </conditionalFormatting>
  <conditionalFormatting sqref="A25:C25">
    <cfRule type="expression" dxfId="30" priority="6">
      <formula>MOD(ROW(),2)=0</formula>
    </cfRule>
  </conditionalFormatting>
  <conditionalFormatting sqref="D25">
    <cfRule type="expression" dxfId="29" priority="5">
      <formula>MOD(ROW(),2)=0</formula>
    </cfRule>
  </conditionalFormatting>
  <conditionalFormatting sqref="A26:C26">
    <cfRule type="expression" dxfId="28" priority="4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41"/>
  <sheetViews>
    <sheetView topLeftCell="A19" workbookViewId="0">
      <selection activeCell="A42" sqref="A42"/>
    </sheetView>
  </sheetViews>
  <sheetFormatPr defaultRowHeight="14.4" x14ac:dyDescent="0.3"/>
  <cols>
    <col min="1" max="1" width="21.5546875" bestFit="1" customWidth="1"/>
    <col min="2" max="2" width="13.88671875" bestFit="1" customWidth="1"/>
    <col min="3" max="3" width="31.88671875" bestFit="1" customWidth="1"/>
    <col min="4" max="4" width="9.33203125" bestFit="1" customWidth="1"/>
  </cols>
  <sheetData>
    <row r="1" spans="1:4" ht="18" customHeight="1" x14ac:dyDescent="0.25">
      <c r="A1" s="2" t="s">
        <v>176</v>
      </c>
      <c r="B1" s="2" t="s">
        <v>1</v>
      </c>
      <c r="C1" s="2" t="s">
        <v>372</v>
      </c>
      <c r="D1" s="2" t="s">
        <v>0</v>
      </c>
    </row>
    <row r="2" spans="1:4" ht="15" x14ac:dyDescent="0.25">
      <c r="A2" s="9" t="s">
        <v>199</v>
      </c>
      <c r="B2" s="4">
        <v>1</v>
      </c>
      <c r="C2" s="4" t="s">
        <v>527</v>
      </c>
      <c r="D2" s="4">
        <v>47</v>
      </c>
    </row>
    <row r="3" spans="1:4" ht="15" x14ac:dyDescent="0.25">
      <c r="A3" s="9" t="s">
        <v>248</v>
      </c>
      <c r="B3" s="4">
        <v>2</v>
      </c>
      <c r="C3" s="4" t="s">
        <v>474</v>
      </c>
      <c r="D3" s="4">
        <v>39</v>
      </c>
    </row>
    <row r="4" spans="1:4" ht="15" x14ac:dyDescent="0.25">
      <c r="A4" s="9" t="s">
        <v>250</v>
      </c>
      <c r="B4" s="4">
        <v>3</v>
      </c>
      <c r="C4" s="4" t="s">
        <v>528</v>
      </c>
      <c r="D4" s="4">
        <v>80</v>
      </c>
    </row>
    <row r="5" spans="1:4" ht="15" x14ac:dyDescent="0.25">
      <c r="A5" s="9" t="s">
        <v>241</v>
      </c>
      <c r="B5" s="4">
        <v>4</v>
      </c>
      <c r="C5" s="4" t="s">
        <v>529</v>
      </c>
      <c r="D5" s="4">
        <v>11</v>
      </c>
    </row>
    <row r="6" spans="1:4" ht="15" x14ac:dyDescent="0.25">
      <c r="A6" s="9" t="s">
        <v>246</v>
      </c>
      <c r="B6" s="4">
        <v>5</v>
      </c>
      <c r="C6" s="4" t="s">
        <v>530</v>
      </c>
      <c r="D6" s="4">
        <v>6</v>
      </c>
    </row>
    <row r="7" spans="1:4" ht="15" x14ac:dyDescent="0.25">
      <c r="A7" s="9" t="s">
        <v>287</v>
      </c>
      <c r="B7" s="4">
        <v>6</v>
      </c>
      <c r="C7" s="4" t="s">
        <v>531</v>
      </c>
      <c r="D7" s="4">
        <v>10</v>
      </c>
    </row>
    <row r="8" spans="1:4" ht="15" x14ac:dyDescent="0.25">
      <c r="A8" s="9" t="s">
        <v>206</v>
      </c>
      <c r="B8" s="4">
        <v>7</v>
      </c>
      <c r="C8" s="4" t="s">
        <v>532</v>
      </c>
      <c r="D8" s="4">
        <v>51</v>
      </c>
    </row>
    <row r="9" spans="1:4" ht="15" x14ac:dyDescent="0.25">
      <c r="A9" s="9" t="s">
        <v>242</v>
      </c>
      <c r="B9" s="4">
        <v>8</v>
      </c>
      <c r="C9" s="4" t="s">
        <v>215</v>
      </c>
      <c r="D9" s="4">
        <v>8</v>
      </c>
    </row>
    <row r="10" spans="1:4" ht="15" x14ac:dyDescent="0.25">
      <c r="A10" s="9" t="s">
        <v>276</v>
      </c>
      <c r="B10" s="4">
        <v>9</v>
      </c>
      <c r="C10" s="4" t="s">
        <v>215</v>
      </c>
      <c r="D10" s="4">
        <v>21</v>
      </c>
    </row>
    <row r="11" spans="1:4" ht="15" x14ac:dyDescent="0.25">
      <c r="A11" s="9" t="s">
        <v>244</v>
      </c>
      <c r="B11" s="4">
        <v>10</v>
      </c>
      <c r="C11" s="4" t="s">
        <v>214</v>
      </c>
      <c r="D11" s="4">
        <v>8</v>
      </c>
    </row>
    <row r="12" spans="1:4" ht="15" x14ac:dyDescent="0.25">
      <c r="A12" s="9" t="s">
        <v>189</v>
      </c>
      <c r="B12" s="4">
        <v>11</v>
      </c>
      <c r="C12" s="4" t="s">
        <v>214</v>
      </c>
      <c r="D12" s="4">
        <v>15</v>
      </c>
    </row>
    <row r="13" spans="1:4" ht="15" x14ac:dyDescent="0.25">
      <c r="A13" s="9" t="s">
        <v>193</v>
      </c>
      <c r="B13" s="4">
        <v>12</v>
      </c>
      <c r="C13" s="4" t="s">
        <v>212</v>
      </c>
      <c r="D13" s="4">
        <v>51</v>
      </c>
    </row>
    <row r="14" spans="1:4" ht="15" x14ac:dyDescent="0.25">
      <c r="A14" s="9" t="s">
        <v>260</v>
      </c>
      <c r="B14" s="4">
        <v>13</v>
      </c>
      <c r="C14" s="4" t="s">
        <v>533</v>
      </c>
      <c r="D14" s="4">
        <v>16</v>
      </c>
    </row>
    <row r="15" spans="1:4" ht="15" x14ac:dyDescent="0.25">
      <c r="A15" s="9" t="s">
        <v>261</v>
      </c>
      <c r="B15" s="4">
        <v>14</v>
      </c>
      <c r="C15" s="4" t="s">
        <v>534</v>
      </c>
      <c r="D15" s="4">
        <v>26</v>
      </c>
    </row>
    <row r="16" spans="1:4" ht="15" x14ac:dyDescent="0.25">
      <c r="A16" s="9" t="s">
        <v>582</v>
      </c>
      <c r="B16" s="4">
        <v>15</v>
      </c>
      <c r="C16" s="4" t="s">
        <v>237</v>
      </c>
      <c r="D16" s="4">
        <v>6</v>
      </c>
    </row>
    <row r="17" spans="1:4" ht="15" x14ac:dyDescent="0.25">
      <c r="A17" s="9" t="s">
        <v>259</v>
      </c>
      <c r="B17" s="4">
        <v>16</v>
      </c>
      <c r="C17" s="4" t="s">
        <v>220</v>
      </c>
      <c r="D17" s="4">
        <v>16</v>
      </c>
    </row>
    <row r="18" spans="1:4" ht="15" x14ac:dyDescent="0.25">
      <c r="A18" s="9" t="s">
        <v>270</v>
      </c>
      <c r="B18" s="4">
        <v>17</v>
      </c>
      <c r="C18" s="4" t="s">
        <v>221</v>
      </c>
      <c r="D18" s="4">
        <v>12</v>
      </c>
    </row>
    <row r="19" spans="1:4" ht="15" x14ac:dyDescent="0.25">
      <c r="A19" s="9" t="s">
        <v>262</v>
      </c>
      <c r="B19" s="4">
        <v>18</v>
      </c>
      <c r="C19" s="4" t="s">
        <v>221</v>
      </c>
      <c r="D19" s="4">
        <v>9</v>
      </c>
    </row>
    <row r="20" spans="1:4" ht="15" x14ac:dyDescent="0.25">
      <c r="A20" s="9" t="s">
        <v>288</v>
      </c>
      <c r="B20" s="4">
        <v>19</v>
      </c>
      <c r="C20" s="4" t="s">
        <v>221</v>
      </c>
      <c r="D20" s="4">
        <v>15</v>
      </c>
    </row>
    <row r="21" spans="1:4" ht="15" x14ac:dyDescent="0.25">
      <c r="A21" s="9" t="s">
        <v>200</v>
      </c>
      <c r="B21" s="4">
        <v>20</v>
      </c>
      <c r="C21" s="4" t="s">
        <v>221</v>
      </c>
      <c r="D21" s="4">
        <v>23</v>
      </c>
    </row>
    <row r="22" spans="1:4" ht="15" x14ac:dyDescent="0.25">
      <c r="A22" s="9" t="s">
        <v>281</v>
      </c>
      <c r="B22" s="4">
        <v>21</v>
      </c>
      <c r="C22" s="4" t="s">
        <v>535</v>
      </c>
      <c r="D22" s="4">
        <v>13</v>
      </c>
    </row>
    <row r="23" spans="1:4" ht="15" x14ac:dyDescent="0.25">
      <c r="A23" s="9" t="s">
        <v>184</v>
      </c>
      <c r="B23" s="4">
        <v>22</v>
      </c>
      <c r="C23" s="4" t="s">
        <v>536</v>
      </c>
      <c r="D23" s="4">
        <v>63</v>
      </c>
    </row>
    <row r="24" spans="1:4" ht="15" x14ac:dyDescent="0.25">
      <c r="A24" s="9" t="s">
        <v>305</v>
      </c>
      <c r="B24" s="4">
        <v>23</v>
      </c>
      <c r="C24" s="4" t="s">
        <v>226</v>
      </c>
      <c r="D24" s="4">
        <v>35</v>
      </c>
    </row>
    <row r="25" spans="1:4" ht="15" x14ac:dyDescent="0.25">
      <c r="A25" s="9" t="s">
        <v>263</v>
      </c>
      <c r="B25" s="4">
        <v>24</v>
      </c>
      <c r="C25" s="4" t="s">
        <v>226</v>
      </c>
      <c r="D25" s="4">
        <v>36</v>
      </c>
    </row>
    <row r="26" spans="1:4" ht="15" x14ac:dyDescent="0.25">
      <c r="A26" s="9" t="s">
        <v>271</v>
      </c>
      <c r="B26" s="4">
        <v>25</v>
      </c>
      <c r="C26" s="4" t="s">
        <v>331</v>
      </c>
      <c r="D26" s="4">
        <v>11</v>
      </c>
    </row>
    <row r="27" spans="1:4" ht="15" x14ac:dyDescent="0.25">
      <c r="A27" s="9" t="s">
        <v>337</v>
      </c>
      <c r="B27" s="4">
        <v>26</v>
      </c>
      <c r="C27" s="4" t="s">
        <v>233</v>
      </c>
      <c r="D27" s="4">
        <v>8</v>
      </c>
    </row>
    <row r="28" spans="1:4" ht="15" x14ac:dyDescent="0.25">
      <c r="A28" s="9" t="s">
        <v>267</v>
      </c>
      <c r="B28" s="4">
        <v>27</v>
      </c>
      <c r="C28" s="4" t="s">
        <v>233</v>
      </c>
      <c r="D28" s="4">
        <v>19</v>
      </c>
    </row>
    <row r="29" spans="1:4" ht="15" x14ac:dyDescent="0.25">
      <c r="A29" s="9" t="s">
        <v>269</v>
      </c>
      <c r="B29" s="4">
        <v>28</v>
      </c>
      <c r="C29" s="4" t="s">
        <v>234</v>
      </c>
      <c r="D29" s="4">
        <v>31</v>
      </c>
    </row>
    <row r="30" spans="1:4" ht="15" x14ac:dyDescent="0.25">
      <c r="A30" s="9" t="s">
        <v>272</v>
      </c>
      <c r="B30" s="4">
        <v>29</v>
      </c>
      <c r="C30" s="4" t="s">
        <v>211</v>
      </c>
      <c r="D30" s="4">
        <v>9</v>
      </c>
    </row>
    <row r="31" spans="1:4" ht="15" x14ac:dyDescent="0.25">
      <c r="A31" s="9" t="s">
        <v>273</v>
      </c>
      <c r="B31" s="4">
        <v>30</v>
      </c>
      <c r="C31" s="4" t="s">
        <v>328</v>
      </c>
      <c r="D31" s="4">
        <v>16</v>
      </c>
    </row>
    <row r="32" spans="1:4" ht="15" x14ac:dyDescent="0.25">
      <c r="A32" s="9" t="s">
        <v>201</v>
      </c>
      <c r="B32" s="4">
        <v>31</v>
      </c>
      <c r="C32" s="4" t="s">
        <v>508</v>
      </c>
      <c r="D32" s="4">
        <v>51</v>
      </c>
    </row>
    <row r="33" spans="1:4" ht="15" x14ac:dyDescent="0.25">
      <c r="A33" s="9" t="s">
        <v>185</v>
      </c>
      <c r="B33" s="4">
        <v>32</v>
      </c>
      <c r="C33" s="4" t="s">
        <v>510</v>
      </c>
      <c r="D33" s="4">
        <v>34</v>
      </c>
    </row>
    <row r="34" spans="1:4" ht="15" x14ac:dyDescent="0.25">
      <c r="A34" s="9" t="s">
        <v>294</v>
      </c>
      <c r="B34" s="4">
        <v>33</v>
      </c>
      <c r="C34" s="4" t="s">
        <v>537</v>
      </c>
      <c r="D34" s="4">
        <v>15</v>
      </c>
    </row>
    <row r="35" spans="1:4" ht="15" x14ac:dyDescent="0.25">
      <c r="A35" s="9" t="s">
        <v>278</v>
      </c>
      <c r="B35" s="4">
        <v>34</v>
      </c>
      <c r="C35" s="4" t="s">
        <v>236</v>
      </c>
      <c r="D35" s="4">
        <v>17</v>
      </c>
    </row>
    <row r="36" spans="1:4" ht="15" x14ac:dyDescent="0.25">
      <c r="A36" s="9" t="s">
        <v>240</v>
      </c>
      <c r="B36" s="4">
        <v>35</v>
      </c>
      <c r="C36" s="4" t="s">
        <v>510</v>
      </c>
      <c r="D36" s="4">
        <v>62</v>
      </c>
    </row>
    <row r="37" spans="1:4" ht="15" x14ac:dyDescent="0.25">
      <c r="A37" s="9" t="s">
        <v>289</v>
      </c>
      <c r="B37" s="4">
        <v>36</v>
      </c>
      <c r="C37" s="4" t="s">
        <v>538</v>
      </c>
      <c r="D37" s="4">
        <v>5</v>
      </c>
    </row>
    <row r="38" spans="1:4" ht="15" x14ac:dyDescent="0.25">
      <c r="A38" s="9" t="s">
        <v>180</v>
      </c>
      <c r="B38" s="4">
        <v>37</v>
      </c>
      <c r="C38" s="4" t="s">
        <v>539</v>
      </c>
      <c r="D38" s="4">
        <v>5</v>
      </c>
    </row>
    <row r="39" spans="1:4" ht="15" x14ac:dyDescent="0.25">
      <c r="A39" s="9" t="s">
        <v>256</v>
      </c>
      <c r="B39" s="4">
        <v>38</v>
      </c>
      <c r="C39" s="4" t="s">
        <v>540</v>
      </c>
      <c r="D39" s="4">
        <v>22</v>
      </c>
    </row>
    <row r="40" spans="1:4" ht="15" x14ac:dyDescent="0.25">
      <c r="A40" s="9" t="s">
        <v>306</v>
      </c>
      <c r="B40" s="4">
        <v>39</v>
      </c>
      <c r="C40" s="4" t="s">
        <v>541</v>
      </c>
      <c r="D40" s="4">
        <v>14</v>
      </c>
    </row>
    <row r="41" spans="1:4" ht="15" x14ac:dyDescent="0.25">
      <c r="A41" s="9" t="s">
        <v>297</v>
      </c>
      <c r="B41" s="4">
        <v>40</v>
      </c>
      <c r="C41" s="4" t="s">
        <v>541</v>
      </c>
      <c r="D41" s="4">
        <v>15</v>
      </c>
    </row>
  </sheetData>
  <conditionalFormatting sqref="D2:D24">
    <cfRule type="expression" dxfId="27" priority="3">
      <formula>MOD(ROW(),2)=0</formula>
    </cfRule>
  </conditionalFormatting>
  <conditionalFormatting sqref="A25:C41">
    <cfRule type="expression" dxfId="26" priority="2">
      <formula>MOD(ROW(),2)=0</formula>
    </cfRule>
  </conditionalFormatting>
  <conditionalFormatting sqref="D25:D41">
    <cfRule type="expression" dxfId="25" priority="1">
      <formula>MOD(ROW(),2)=0</formula>
    </cfRule>
  </conditionalFormatting>
  <conditionalFormatting sqref="A2:C24">
    <cfRule type="expression" dxfId="24" priority="7">
      <formula>MOD(ROW(),2)=0</formula>
    </cfRule>
  </conditionalFormatting>
  <conditionalFormatting sqref="C1">
    <cfRule type="expression" dxfId="23" priority="6">
      <formula>MOD(ROW(),2)=0</formula>
    </cfRule>
  </conditionalFormatting>
  <conditionalFormatting sqref="A1:B1">
    <cfRule type="expression" dxfId="22" priority="5">
      <formula>MOD(ROW(),2)=0</formula>
    </cfRule>
  </conditionalFormatting>
  <conditionalFormatting sqref="D1">
    <cfRule type="expression" dxfId="21" priority="4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19"/>
  <sheetViews>
    <sheetView workbookViewId="0">
      <selection activeCell="E13" sqref="E13"/>
    </sheetView>
  </sheetViews>
  <sheetFormatPr defaultRowHeight="14.4" x14ac:dyDescent="0.3"/>
  <cols>
    <col min="1" max="1" width="21.5546875" bestFit="1" customWidth="1"/>
    <col min="2" max="2" width="18.44140625" bestFit="1" customWidth="1"/>
    <col min="3" max="3" width="36.44140625" bestFit="1" customWidth="1"/>
    <col min="4" max="4" width="13.88671875" bestFit="1" customWidth="1"/>
  </cols>
  <sheetData>
    <row r="1" spans="1:4" ht="18" customHeight="1" x14ac:dyDescent="0.25">
      <c r="A1" s="2" t="s">
        <v>176</v>
      </c>
      <c r="B1" s="2" t="s">
        <v>1</v>
      </c>
      <c r="C1" s="2" t="s">
        <v>372</v>
      </c>
      <c r="D1" s="2" t="s">
        <v>0</v>
      </c>
    </row>
    <row r="2" spans="1:4" ht="15" x14ac:dyDescent="0.25">
      <c r="A2" s="9" t="s">
        <v>185</v>
      </c>
      <c r="B2" s="4">
        <v>1</v>
      </c>
      <c r="C2" s="4" t="s">
        <v>345</v>
      </c>
      <c r="D2" s="4">
        <v>31</v>
      </c>
    </row>
    <row r="3" spans="1:4" ht="15" x14ac:dyDescent="0.25">
      <c r="A3" s="9" t="s">
        <v>199</v>
      </c>
      <c r="B3" s="4">
        <v>2</v>
      </c>
      <c r="C3" s="4" t="s">
        <v>346</v>
      </c>
      <c r="D3" s="4">
        <v>18</v>
      </c>
    </row>
    <row r="4" spans="1:4" ht="15" x14ac:dyDescent="0.25">
      <c r="A4" s="9" t="s">
        <v>253</v>
      </c>
      <c r="B4" s="4">
        <v>3</v>
      </c>
      <c r="C4" s="4" t="s">
        <v>347</v>
      </c>
      <c r="D4" s="4">
        <v>14</v>
      </c>
    </row>
    <row r="5" spans="1:4" ht="15" x14ac:dyDescent="0.25">
      <c r="A5" s="9" t="s">
        <v>255</v>
      </c>
      <c r="B5" s="4">
        <v>4</v>
      </c>
      <c r="C5" s="4" t="s">
        <v>348</v>
      </c>
      <c r="D5" s="4">
        <v>14</v>
      </c>
    </row>
    <row r="6" spans="1:4" ht="15" x14ac:dyDescent="0.25">
      <c r="A6" s="9" t="s">
        <v>278</v>
      </c>
      <c r="B6" s="4">
        <v>5</v>
      </c>
      <c r="C6" s="4" t="s">
        <v>349</v>
      </c>
      <c r="D6" s="4">
        <v>44</v>
      </c>
    </row>
    <row r="7" spans="1:4" ht="15" x14ac:dyDescent="0.25">
      <c r="A7" s="9" t="s">
        <v>184</v>
      </c>
      <c r="B7" s="4">
        <v>6</v>
      </c>
      <c r="C7" s="4" t="s">
        <v>350</v>
      </c>
      <c r="D7" s="4">
        <v>22</v>
      </c>
    </row>
    <row r="8" spans="1:4" ht="15" x14ac:dyDescent="0.25">
      <c r="A8" s="9" t="s">
        <v>251</v>
      </c>
      <c r="B8" s="4">
        <v>7</v>
      </c>
      <c r="C8" s="4" t="s">
        <v>351</v>
      </c>
      <c r="D8" s="4">
        <v>10</v>
      </c>
    </row>
    <row r="9" spans="1:4" ht="15" x14ac:dyDescent="0.25">
      <c r="A9" s="9" t="s">
        <v>183</v>
      </c>
      <c r="B9" s="4">
        <v>8</v>
      </c>
      <c r="C9" s="4" t="s">
        <v>320</v>
      </c>
      <c r="D9" s="4">
        <v>32</v>
      </c>
    </row>
    <row r="10" spans="1:4" ht="15" x14ac:dyDescent="0.25">
      <c r="A10" s="9" t="s">
        <v>196</v>
      </c>
      <c r="B10" s="4">
        <v>9</v>
      </c>
      <c r="C10" s="4" t="s">
        <v>352</v>
      </c>
      <c r="D10" s="4">
        <v>5</v>
      </c>
    </row>
    <row r="11" spans="1:4" ht="15" x14ac:dyDescent="0.25">
      <c r="A11" s="9" t="s">
        <v>201</v>
      </c>
      <c r="B11" s="4">
        <v>10</v>
      </c>
      <c r="C11" s="4" t="s">
        <v>333</v>
      </c>
      <c r="D11" s="4">
        <v>30</v>
      </c>
    </row>
    <row r="12" spans="1:4" ht="15" x14ac:dyDescent="0.25">
      <c r="A12" s="9" t="s">
        <v>286</v>
      </c>
      <c r="B12" s="4">
        <v>11</v>
      </c>
      <c r="C12" s="4" t="s">
        <v>353</v>
      </c>
      <c r="D12" s="4">
        <v>12</v>
      </c>
    </row>
    <row r="13" spans="1:4" ht="15" x14ac:dyDescent="0.25">
      <c r="A13" s="9" t="s">
        <v>287</v>
      </c>
      <c r="B13" s="4">
        <v>12</v>
      </c>
      <c r="C13" s="4" t="s">
        <v>353</v>
      </c>
      <c r="D13" s="4">
        <v>9</v>
      </c>
    </row>
    <row r="14" spans="1:4" ht="15" x14ac:dyDescent="0.25">
      <c r="A14" s="9" t="s">
        <v>267</v>
      </c>
      <c r="B14" s="4">
        <v>13</v>
      </c>
      <c r="C14" s="4" t="s">
        <v>353</v>
      </c>
      <c r="D14" s="4">
        <v>9</v>
      </c>
    </row>
    <row r="15" spans="1:4" ht="15" x14ac:dyDescent="0.25">
      <c r="A15" s="9" t="s">
        <v>240</v>
      </c>
      <c r="B15" s="4">
        <v>14</v>
      </c>
      <c r="C15" s="4" t="s">
        <v>231</v>
      </c>
      <c r="D15" s="4">
        <v>96</v>
      </c>
    </row>
    <row r="16" spans="1:4" ht="15" x14ac:dyDescent="0.25">
      <c r="A16" s="9" t="s">
        <v>263</v>
      </c>
      <c r="B16" s="4">
        <v>15</v>
      </c>
      <c r="C16" s="4" t="s">
        <v>353</v>
      </c>
      <c r="D16" s="4">
        <v>19</v>
      </c>
    </row>
    <row r="17" spans="1:4" ht="15" x14ac:dyDescent="0.25">
      <c r="A17" s="9" t="s">
        <v>242</v>
      </c>
      <c r="B17" s="4">
        <v>16</v>
      </c>
      <c r="C17" s="4" t="s">
        <v>354</v>
      </c>
      <c r="D17" s="4">
        <v>10</v>
      </c>
    </row>
    <row r="18" spans="1:4" ht="15" x14ac:dyDescent="0.25">
      <c r="A18" s="9" t="s">
        <v>305</v>
      </c>
      <c r="B18" s="4">
        <v>17</v>
      </c>
      <c r="C18" s="4" t="s">
        <v>355</v>
      </c>
      <c r="D18" s="4">
        <v>12</v>
      </c>
    </row>
    <row r="19" spans="1:4" ht="15" x14ac:dyDescent="0.25">
      <c r="A19" s="9" t="s">
        <v>250</v>
      </c>
      <c r="B19" s="4">
        <v>18</v>
      </c>
      <c r="C19" s="4" t="s">
        <v>356</v>
      </c>
      <c r="D19" s="4">
        <v>12</v>
      </c>
    </row>
  </sheetData>
  <autoFilter ref="A1:D19"/>
  <conditionalFormatting sqref="A2:C19">
    <cfRule type="expression" dxfId="20" priority="7">
      <formula>MOD(ROW(),2)=0</formula>
    </cfRule>
  </conditionalFormatting>
  <conditionalFormatting sqref="C1">
    <cfRule type="expression" dxfId="19" priority="4">
      <formula>MOD(ROW(),2)=0</formula>
    </cfRule>
  </conditionalFormatting>
  <conditionalFormatting sqref="A1:B1">
    <cfRule type="expression" dxfId="18" priority="3">
      <formula>MOD(ROW(),2)=0</formula>
    </cfRule>
  </conditionalFormatting>
  <conditionalFormatting sqref="D1">
    <cfRule type="expression" dxfId="17" priority="2">
      <formula>MOD(ROW(),2)=0</formula>
    </cfRule>
  </conditionalFormatting>
  <conditionalFormatting sqref="D2:D19">
    <cfRule type="expression" dxfId="16" priority="1">
      <formula>MOD(ROW(),2)=0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46"/>
  <sheetViews>
    <sheetView workbookViewId="0"/>
  </sheetViews>
  <sheetFormatPr defaultColWidth="30.33203125" defaultRowHeight="62.25" customHeight="1" x14ac:dyDescent="0.3"/>
  <cols>
    <col min="1" max="1" width="16.33203125" bestFit="1" customWidth="1"/>
    <col min="2" max="2" width="13.88671875" bestFit="1" customWidth="1"/>
    <col min="3" max="3" width="31.88671875" bestFit="1" customWidth="1"/>
    <col min="4" max="4" width="9.33203125" bestFit="1" customWidth="1"/>
  </cols>
  <sheetData>
    <row r="1" spans="1:4" ht="18" customHeight="1" x14ac:dyDescent="0.25">
      <c r="A1" s="2" t="s">
        <v>176</v>
      </c>
      <c r="B1" s="2" t="s">
        <v>1</v>
      </c>
      <c r="C1" s="2" t="s">
        <v>372</v>
      </c>
      <c r="D1" s="2" t="s">
        <v>0</v>
      </c>
    </row>
    <row r="2" spans="1:4" ht="16.5" customHeight="1" x14ac:dyDescent="0.25">
      <c r="A2" s="9" t="s">
        <v>199</v>
      </c>
      <c r="B2" s="4">
        <v>1</v>
      </c>
      <c r="C2" s="4" t="s">
        <v>542</v>
      </c>
      <c r="D2" s="4">
        <v>16</v>
      </c>
    </row>
    <row r="3" spans="1:4" ht="16.5" customHeight="1" x14ac:dyDescent="0.25">
      <c r="A3" s="9" t="s">
        <v>239</v>
      </c>
      <c r="B3" s="4">
        <v>2</v>
      </c>
      <c r="C3" s="4" t="s">
        <v>543</v>
      </c>
      <c r="D3" s="4">
        <v>41</v>
      </c>
    </row>
    <row r="4" spans="1:4" ht="16.5" customHeight="1" x14ac:dyDescent="0.25">
      <c r="A4" s="9" t="s">
        <v>240</v>
      </c>
      <c r="B4" s="4">
        <v>3</v>
      </c>
      <c r="C4" s="4" t="s">
        <v>544</v>
      </c>
      <c r="D4" s="4">
        <v>48</v>
      </c>
    </row>
    <row r="5" spans="1:4" ht="16.5" customHeight="1" x14ac:dyDescent="0.25">
      <c r="A5" s="9" t="s">
        <v>242</v>
      </c>
      <c r="B5" s="4">
        <v>4</v>
      </c>
      <c r="C5" s="4" t="s">
        <v>545</v>
      </c>
      <c r="D5" s="4">
        <v>10</v>
      </c>
    </row>
    <row r="6" spans="1:4" ht="16.5" customHeight="1" x14ac:dyDescent="0.25">
      <c r="A6" s="9" t="s">
        <v>256</v>
      </c>
      <c r="B6" s="4">
        <v>5</v>
      </c>
      <c r="C6" s="4" t="s">
        <v>546</v>
      </c>
      <c r="D6" s="4">
        <v>16</v>
      </c>
    </row>
    <row r="7" spans="1:4" ht="16.5" customHeight="1" x14ac:dyDescent="0.25">
      <c r="A7" s="9" t="s">
        <v>263</v>
      </c>
      <c r="B7" s="4">
        <v>6</v>
      </c>
      <c r="C7" s="4" t="s">
        <v>547</v>
      </c>
      <c r="D7" s="4">
        <v>6</v>
      </c>
    </row>
    <row r="8" spans="1:4" ht="16.5" customHeight="1" x14ac:dyDescent="0.25">
      <c r="A8" s="9" t="s">
        <v>185</v>
      </c>
      <c r="B8" s="4">
        <v>7</v>
      </c>
      <c r="C8" s="4" t="s">
        <v>548</v>
      </c>
      <c r="D8" s="4">
        <v>43</v>
      </c>
    </row>
    <row r="9" spans="1:4" ht="16.5" customHeight="1" x14ac:dyDescent="0.25">
      <c r="A9" s="9" t="s">
        <v>253</v>
      </c>
      <c r="B9" s="4">
        <v>8</v>
      </c>
      <c r="C9" s="4" t="s">
        <v>229</v>
      </c>
      <c r="D9" s="4">
        <v>30</v>
      </c>
    </row>
    <row r="10" spans="1:4" ht="16.5" customHeight="1" x14ac:dyDescent="0.25">
      <c r="A10" s="9" t="s">
        <v>248</v>
      </c>
      <c r="B10" s="4">
        <v>9</v>
      </c>
      <c r="C10" s="4" t="s">
        <v>360</v>
      </c>
      <c r="D10" s="4">
        <v>13</v>
      </c>
    </row>
    <row r="11" spans="1:4" ht="16.5" customHeight="1" x14ac:dyDescent="0.25">
      <c r="A11" s="9" t="s">
        <v>278</v>
      </c>
      <c r="B11" s="4">
        <v>10</v>
      </c>
      <c r="C11" s="4" t="s">
        <v>463</v>
      </c>
      <c r="D11" s="4">
        <v>49</v>
      </c>
    </row>
    <row r="12" spans="1:4" ht="16.5" customHeight="1" x14ac:dyDescent="0.25">
      <c r="A12" s="9" t="s">
        <v>184</v>
      </c>
      <c r="B12" s="4">
        <v>11</v>
      </c>
      <c r="C12" s="4" t="s">
        <v>549</v>
      </c>
      <c r="D12" s="4">
        <v>11</v>
      </c>
    </row>
    <row r="13" spans="1:4" ht="16.5" customHeight="1" x14ac:dyDescent="0.25">
      <c r="A13" s="9" t="s">
        <v>357</v>
      </c>
      <c r="B13" s="4">
        <v>12</v>
      </c>
      <c r="C13" s="4" t="s">
        <v>550</v>
      </c>
      <c r="D13" s="4">
        <v>8</v>
      </c>
    </row>
    <row r="14" spans="1:4" ht="16.5" customHeight="1" x14ac:dyDescent="0.25">
      <c r="A14" s="9" t="s">
        <v>268</v>
      </c>
      <c r="B14" s="4">
        <v>13</v>
      </c>
      <c r="C14" s="4" t="s">
        <v>551</v>
      </c>
      <c r="D14" s="4">
        <v>5</v>
      </c>
    </row>
    <row r="15" spans="1:4" ht="16.5" customHeight="1" x14ac:dyDescent="0.25">
      <c r="A15" s="9" t="s">
        <v>272</v>
      </c>
      <c r="B15" s="4">
        <v>14</v>
      </c>
      <c r="C15" s="4" t="s">
        <v>552</v>
      </c>
      <c r="D15" s="4">
        <v>12</v>
      </c>
    </row>
    <row r="16" spans="1:4" ht="16.5" customHeight="1" x14ac:dyDescent="0.25">
      <c r="A16" s="9" t="s">
        <v>277</v>
      </c>
      <c r="B16" s="4">
        <v>15</v>
      </c>
      <c r="C16" s="4" t="s">
        <v>553</v>
      </c>
      <c r="D16" s="4">
        <v>16</v>
      </c>
    </row>
    <row r="17" spans="1:4" ht="16.5" customHeight="1" x14ac:dyDescent="0.25">
      <c r="A17" s="9" t="s">
        <v>302</v>
      </c>
      <c r="B17" s="4">
        <v>16</v>
      </c>
      <c r="C17" s="4" t="s">
        <v>554</v>
      </c>
      <c r="D17" s="4">
        <v>6</v>
      </c>
    </row>
    <row r="18" spans="1:4" ht="16.5" customHeight="1" x14ac:dyDescent="0.25">
      <c r="A18" s="9" t="s">
        <v>286</v>
      </c>
      <c r="B18" s="4">
        <v>17</v>
      </c>
      <c r="C18" s="4" t="s">
        <v>555</v>
      </c>
      <c r="D18" s="4">
        <v>10</v>
      </c>
    </row>
    <row r="19" spans="1:4" ht="16.5" customHeight="1" x14ac:dyDescent="0.25">
      <c r="A19" s="9" t="s">
        <v>201</v>
      </c>
      <c r="B19" s="4">
        <v>18</v>
      </c>
      <c r="C19" s="4" t="s">
        <v>556</v>
      </c>
      <c r="D19" s="4">
        <v>28</v>
      </c>
    </row>
    <row r="20" spans="1:4" ht="16.5" customHeight="1" x14ac:dyDescent="0.25">
      <c r="A20" s="9" t="s">
        <v>282</v>
      </c>
      <c r="B20" s="4">
        <v>19</v>
      </c>
      <c r="C20" s="4" t="s">
        <v>557</v>
      </c>
      <c r="D20" s="4">
        <v>12</v>
      </c>
    </row>
    <row r="21" spans="1:4" ht="16.5" customHeight="1" x14ac:dyDescent="0.25">
      <c r="A21" s="9" t="s">
        <v>257</v>
      </c>
      <c r="B21" s="4">
        <v>20</v>
      </c>
      <c r="C21" s="4" t="s">
        <v>336</v>
      </c>
      <c r="D21" s="4">
        <v>23</v>
      </c>
    </row>
    <row r="22" spans="1:4" ht="16.5" customHeight="1" x14ac:dyDescent="0.25">
      <c r="A22" s="9" t="s">
        <v>300</v>
      </c>
      <c r="B22" s="4">
        <v>21</v>
      </c>
      <c r="C22" s="4" t="s">
        <v>558</v>
      </c>
      <c r="D22" s="4">
        <v>21</v>
      </c>
    </row>
    <row r="23" spans="1:4" ht="16.5" customHeight="1" x14ac:dyDescent="0.3">
      <c r="A23" s="9" t="s">
        <v>298</v>
      </c>
      <c r="B23" s="4">
        <v>22</v>
      </c>
      <c r="C23" s="4" t="s">
        <v>559</v>
      </c>
      <c r="D23" s="4">
        <v>13</v>
      </c>
    </row>
    <row r="24" spans="1:4" ht="15.75" customHeight="1" x14ac:dyDescent="0.3">
      <c r="A24" s="2"/>
      <c r="B24" s="2"/>
      <c r="C24" s="2"/>
      <c r="D24" s="2"/>
    </row>
    <row r="25" spans="1:4" ht="15.75" customHeight="1" x14ac:dyDescent="0.3"/>
    <row r="26" spans="1:4" ht="15.75" customHeight="1" x14ac:dyDescent="0.3"/>
    <row r="27" spans="1:4" ht="15.75" customHeight="1" x14ac:dyDescent="0.3"/>
    <row r="28" spans="1:4" ht="15.75" customHeight="1" x14ac:dyDescent="0.3"/>
    <row r="29" spans="1:4" ht="15.75" customHeight="1" x14ac:dyDescent="0.3"/>
    <row r="30" spans="1:4" ht="15.75" customHeight="1" x14ac:dyDescent="0.3"/>
    <row r="31" spans="1:4" ht="15.75" customHeight="1" x14ac:dyDescent="0.3"/>
    <row r="32" spans="1: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</sheetData>
  <conditionalFormatting sqref="A1:B1 A24:B24">
    <cfRule type="expression" dxfId="15" priority="3">
      <formula>MOD(ROW(),2)=0</formula>
    </cfRule>
  </conditionalFormatting>
  <conditionalFormatting sqref="D1 D24">
    <cfRule type="expression" dxfId="14" priority="2">
      <formula>MOD(ROW(),2)=0</formula>
    </cfRule>
  </conditionalFormatting>
  <conditionalFormatting sqref="D2:D23">
    <cfRule type="expression" dxfId="13" priority="1">
      <formula>MOD(ROW(),2)=0</formula>
    </cfRule>
  </conditionalFormatting>
  <conditionalFormatting sqref="C1:C24 A2:B23">
    <cfRule type="expression" dxfId="12" priority="4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Overall Rankings</vt:lpstr>
      <vt:lpstr>Rankings - 2002</vt:lpstr>
      <vt:lpstr>Rankings - 2003</vt:lpstr>
      <vt:lpstr>Rankings - 2004</vt:lpstr>
      <vt:lpstr>Rankings - 2005</vt:lpstr>
      <vt:lpstr>Rankings - 2006</vt:lpstr>
      <vt:lpstr>Rankings - 2007</vt:lpstr>
      <vt:lpstr>Rankings - 2008</vt:lpstr>
      <vt:lpstr>Rankings - 2009</vt:lpstr>
      <vt:lpstr>Rankings - 2010</vt:lpstr>
      <vt:lpstr>Rankings - 2011</vt:lpstr>
      <vt:lpstr>Sheet1</vt:lpstr>
    </vt:vector>
  </TitlesOfParts>
  <Company>NZRU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Quarrie</dc:creator>
  <cp:lastModifiedBy>whopkins</cp:lastModifiedBy>
  <dcterms:created xsi:type="dcterms:W3CDTF">2011-12-11T09:03:12Z</dcterms:created>
  <dcterms:modified xsi:type="dcterms:W3CDTF">2013-09-21T23:10:57Z</dcterms:modified>
</cp:coreProperties>
</file>